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TeaganHolmes/Desktop/"/>
    </mc:Choice>
  </mc:AlternateContent>
  <xr:revisionPtr revIDLastSave="0" documentId="8_{42864E8D-3C68-F241-816B-627965CFF961}" xr6:coauthVersionLast="47" xr6:coauthVersionMax="47" xr10:uidLastSave="{00000000-0000-0000-0000-000000000000}"/>
  <bookViews>
    <workbookView xWindow="29400" yWindow="-120" windowWidth="29040" windowHeight="18240" xr2:uid="{00000000-000D-0000-FFFF-FFFF00000000}"/>
  </bookViews>
  <sheets>
    <sheet name="MCAC Monthly Total" sheetId="1" r:id="rId1"/>
    <sheet name="MCAC Monthly Pct " sheetId="2" r:id="rId2"/>
  </sheets>
  <definedNames>
    <definedName name="_xlnm.Print_Area" localSheetId="1">'MCAC Monthly Pct '!$A$2:$Y$17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5" i="1" l="1"/>
  <c r="AA5" i="2" s="1"/>
  <c r="Z15" i="1"/>
  <c r="Z12" i="2" s="1"/>
  <c r="Y15" i="1"/>
  <c r="Y4" i="2" s="1"/>
  <c r="X15" i="1"/>
  <c r="X4" i="2" s="1"/>
  <c r="X12" i="2" l="1"/>
  <c r="X10" i="2"/>
  <c r="X8" i="2"/>
  <c r="X6" i="2"/>
  <c r="AA13" i="2"/>
  <c r="AA11" i="2"/>
  <c r="AA9" i="2"/>
  <c r="AA7" i="2"/>
  <c r="Y13" i="2"/>
  <c r="Y11" i="2"/>
  <c r="Y9" i="2"/>
  <c r="Y7" i="2"/>
  <c r="Z13" i="2"/>
  <c r="Z11" i="2"/>
  <c r="Z9" i="2"/>
  <c r="Z7" i="2"/>
  <c r="Z5" i="2"/>
  <c r="Y5" i="2"/>
  <c r="X11" i="2"/>
  <c r="X9" i="2"/>
  <c r="X7" i="2"/>
  <c r="X5" i="2"/>
  <c r="X15" i="2" s="1"/>
  <c r="X13" i="2"/>
  <c r="Z17" i="1"/>
  <c r="Z10" i="2"/>
  <c r="Z8" i="2"/>
  <c r="Z6" i="2"/>
  <c r="Z4" i="2"/>
  <c r="X17" i="1"/>
  <c r="Y12" i="2"/>
  <c r="Y10" i="2"/>
  <c r="Y8" i="2"/>
  <c r="Y6" i="2"/>
  <c r="AA12" i="2"/>
  <c r="AA10" i="2"/>
  <c r="AA8" i="2"/>
  <c r="AA6" i="2"/>
  <c r="AA4" i="2"/>
  <c r="AA15" i="2" s="1"/>
  <c r="V7" i="2"/>
  <c r="W7" i="2"/>
  <c r="W10" i="2"/>
  <c r="V11" i="2"/>
  <c r="W11" i="2"/>
  <c r="W15" i="1"/>
  <c r="W4" i="2" s="1"/>
  <c r="V15" i="1"/>
  <c r="V17" i="1" s="1"/>
  <c r="W6" i="2" l="1"/>
  <c r="V10" i="2"/>
  <c r="W9" i="2"/>
  <c r="V13" i="2"/>
  <c r="V5" i="2"/>
  <c r="W12" i="2"/>
  <c r="V6" i="2"/>
  <c r="W13" i="2"/>
  <c r="W5" i="2"/>
  <c r="W15" i="2" s="1"/>
  <c r="Y15" i="2"/>
  <c r="V9" i="2"/>
  <c r="Z15" i="2"/>
  <c r="W8" i="2"/>
  <c r="V12" i="2"/>
  <c r="V8" i="2"/>
  <c r="V4" i="2"/>
  <c r="T5" i="2"/>
  <c r="T6" i="2"/>
  <c r="T7" i="2"/>
  <c r="T9" i="2"/>
  <c r="T10" i="2"/>
  <c r="T11" i="2"/>
  <c r="T12" i="2"/>
  <c r="T13" i="2"/>
  <c r="U15" i="1"/>
  <c r="U7" i="2" s="1"/>
  <c r="T15" i="1"/>
  <c r="T4" i="2" s="1"/>
  <c r="U10" i="2" l="1"/>
  <c r="U13" i="2"/>
  <c r="U5" i="2"/>
  <c r="U8" i="2"/>
  <c r="U4" i="2"/>
  <c r="T8" i="2"/>
  <c r="T15" i="2" s="1"/>
  <c r="U6" i="2"/>
  <c r="U9" i="2"/>
  <c r="U12" i="2"/>
  <c r="T17" i="1"/>
  <c r="U11" i="2"/>
  <c r="V15" i="2"/>
  <c r="R4" i="2"/>
  <c r="S4" i="2"/>
  <c r="R5" i="2"/>
  <c r="S6" i="2"/>
  <c r="R7" i="2"/>
  <c r="S7" i="2"/>
  <c r="R8" i="2"/>
  <c r="S8" i="2"/>
  <c r="R9" i="2"/>
  <c r="S10" i="2"/>
  <c r="R11" i="2"/>
  <c r="S11" i="2"/>
  <c r="R12" i="2"/>
  <c r="S12" i="2"/>
  <c r="R13" i="2"/>
  <c r="S15" i="1"/>
  <c r="S5" i="2" s="1"/>
  <c r="R15" i="1"/>
  <c r="R17" i="1" s="1"/>
  <c r="U15" i="2" l="1"/>
  <c r="R10" i="2"/>
  <c r="R6" i="2"/>
  <c r="R15" i="2" s="1"/>
  <c r="S13" i="2"/>
  <c r="S9" i="2"/>
  <c r="S15" i="2" s="1"/>
  <c r="P4" i="2"/>
  <c r="P7" i="2"/>
  <c r="Q7" i="2"/>
  <c r="P8" i="2"/>
  <c r="P11" i="2"/>
  <c r="Q11" i="2"/>
  <c r="P12" i="2"/>
  <c r="Q15" i="1"/>
  <c r="P15" i="1"/>
  <c r="P5" i="2" s="1"/>
  <c r="P17" i="1" l="1"/>
  <c r="P6" i="2"/>
  <c r="P15" i="2" s="1"/>
  <c r="Q13" i="2"/>
  <c r="P13" i="2"/>
  <c r="Q10" i="2"/>
  <c r="Q6" i="2"/>
  <c r="P10" i="2"/>
  <c r="Q9" i="2"/>
  <c r="Q5" i="2"/>
  <c r="P9" i="2"/>
  <c r="Q12" i="2"/>
  <c r="Q8" i="2"/>
  <c r="Q4" i="2"/>
  <c r="Q15" i="2" s="1"/>
  <c r="N4" i="2"/>
  <c r="O7" i="2"/>
  <c r="N8" i="2"/>
  <c r="O11" i="2"/>
  <c r="N12" i="2"/>
  <c r="O15" i="1"/>
  <c r="O4" i="2" s="1"/>
  <c r="N15" i="1"/>
  <c r="N17" i="1" s="1"/>
  <c r="N7" i="2" l="1"/>
  <c r="O10" i="2"/>
  <c r="N6" i="2"/>
  <c r="O9" i="2"/>
  <c r="O5" i="2"/>
  <c r="O15" i="2" s="1"/>
  <c r="N9" i="2"/>
  <c r="N11" i="2"/>
  <c r="O6" i="2"/>
  <c r="N10" i="2"/>
  <c r="O13" i="2"/>
  <c r="N13" i="2"/>
  <c r="N5" i="2"/>
  <c r="N15" i="2" s="1"/>
  <c r="O12" i="2"/>
  <c r="O8" i="2"/>
  <c r="M7" i="2"/>
  <c r="M11" i="2"/>
  <c r="M15" i="1"/>
  <c r="M4" i="2" s="1"/>
  <c r="L15" i="1"/>
  <c r="L17" i="1" s="1"/>
  <c r="L11" i="2" l="1"/>
  <c r="L7" i="2"/>
  <c r="M10" i="2"/>
  <c r="L6" i="2"/>
  <c r="M9" i="2"/>
  <c r="L13" i="2"/>
  <c r="L9" i="2"/>
  <c r="M8" i="2"/>
  <c r="M6" i="2"/>
  <c r="L10" i="2"/>
  <c r="M13" i="2"/>
  <c r="M5" i="2"/>
  <c r="M15" i="2" s="1"/>
  <c r="L5" i="2"/>
  <c r="M12" i="2"/>
  <c r="L12" i="2"/>
  <c r="L8" i="2"/>
  <c r="L4" i="2"/>
  <c r="K15" i="1"/>
  <c r="K7" i="2" s="1"/>
  <c r="J15" i="1"/>
  <c r="J4" i="2" s="1"/>
  <c r="K10" i="2" l="1"/>
  <c r="K6" i="2"/>
  <c r="J10" i="2"/>
  <c r="J6" i="2"/>
  <c r="K13" i="2"/>
  <c r="K9" i="2"/>
  <c r="K5" i="2"/>
  <c r="J13" i="2"/>
  <c r="J9" i="2"/>
  <c r="J5" i="2"/>
  <c r="J15" i="2" s="1"/>
  <c r="K12" i="2"/>
  <c r="K8" i="2"/>
  <c r="K4" i="2"/>
  <c r="J12" i="2"/>
  <c r="J8" i="2"/>
  <c r="K11" i="2"/>
  <c r="L15" i="2"/>
  <c r="J17" i="1"/>
  <c r="J11" i="2"/>
  <c r="J7" i="2"/>
  <c r="H4" i="2"/>
  <c r="I4" i="2"/>
  <c r="H5" i="2"/>
  <c r="I6" i="2"/>
  <c r="H7" i="2"/>
  <c r="I7" i="2"/>
  <c r="H8" i="2"/>
  <c r="I8" i="2"/>
  <c r="H9" i="2"/>
  <c r="I10" i="2"/>
  <c r="H11" i="2"/>
  <c r="I11" i="2"/>
  <c r="H12" i="2"/>
  <c r="I12" i="2"/>
  <c r="H13" i="2"/>
  <c r="I15" i="1"/>
  <c r="I5" i="2" s="1"/>
  <c r="H15" i="1"/>
  <c r="H17" i="1" s="1"/>
  <c r="H10" i="2" l="1"/>
  <c r="H6" i="2"/>
  <c r="H15" i="2" s="1"/>
  <c r="I13" i="2"/>
  <c r="I9" i="2"/>
  <c r="I15" i="2" s="1"/>
  <c r="K15" i="2"/>
  <c r="F4" i="2"/>
  <c r="G7" i="2"/>
  <c r="F8" i="2"/>
  <c r="G11" i="2"/>
  <c r="F12" i="2"/>
  <c r="G15" i="1"/>
  <c r="G4" i="2" s="1"/>
  <c r="F15" i="1"/>
  <c r="F17" i="1" s="1"/>
  <c r="F11" i="2" l="1"/>
  <c r="F7" i="2"/>
  <c r="G10" i="2"/>
  <c r="F10" i="2"/>
  <c r="G9" i="2"/>
  <c r="G5" i="2"/>
  <c r="G15" i="2" s="1"/>
  <c r="F5" i="2"/>
  <c r="G6" i="2"/>
  <c r="F6" i="2"/>
  <c r="G13" i="2"/>
  <c r="F13" i="2"/>
  <c r="F9" i="2"/>
  <c r="G12" i="2"/>
  <c r="G8" i="2"/>
  <c r="E15" i="1"/>
  <c r="D15" i="1"/>
  <c r="F15" i="2" l="1"/>
  <c r="D17" i="1"/>
  <c r="E13" i="2"/>
  <c r="E12" i="2"/>
  <c r="E11" i="2"/>
  <c r="E10" i="2"/>
  <c r="E9" i="2"/>
  <c r="E8" i="2"/>
  <c r="E7" i="2"/>
  <c r="E6" i="2"/>
  <c r="E5" i="2"/>
  <c r="E4" i="2"/>
  <c r="D13" i="2"/>
  <c r="D12" i="2"/>
  <c r="D11" i="2"/>
  <c r="D10" i="2"/>
  <c r="D9" i="2"/>
  <c r="D8" i="2"/>
  <c r="D7" i="2"/>
  <c r="D6" i="2"/>
  <c r="D5" i="2"/>
  <c r="D4" i="2"/>
  <c r="E15" i="2" l="1"/>
  <c r="D15" i="2"/>
  <c r="C15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4" i="2" l="1"/>
  <c r="C12" i="2"/>
  <c r="C8" i="2"/>
  <c r="C9" i="2"/>
  <c r="C5" i="2"/>
  <c r="C6" i="2"/>
  <c r="C7" i="2"/>
  <c r="C11" i="2"/>
  <c r="C13" i="2"/>
  <c r="C10" i="2"/>
  <c r="B15" i="1"/>
  <c r="B17" i="1" s="1"/>
  <c r="C15" i="2" l="1"/>
  <c r="B10" i="2"/>
  <c r="B6" i="2"/>
  <c r="B9" i="2"/>
  <c r="B5" i="2"/>
  <c r="B8" i="2"/>
  <c r="B11" i="2"/>
  <c r="B13" i="2"/>
  <c r="B12" i="2"/>
  <c r="B7" i="2"/>
  <c r="B4" i="2"/>
  <c r="B15" i="2" l="1"/>
</calcChain>
</file>

<file path=xl/sharedStrings.xml><?xml version="1.0" encoding="utf-8"?>
<sst xmlns="http://schemas.openxmlformats.org/spreadsheetml/2006/main" count="95" uniqueCount="23">
  <si>
    <t>YTD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</si>
  <si>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</si>
  <si>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</si>
  <si>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</si>
  <si>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</si>
  <si>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</si>
  <si>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</si>
  <si>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</si>
  <si>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</si>
  <si>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</si>
  <si>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Arr</t>
  </si>
  <si>
    <t>Dep</t>
  </si>
  <si>
    <t>04L</t>
  </si>
  <si>
    <t>04R</t>
  </si>
  <si>
    <t>15R</t>
  </si>
  <si>
    <t>22L</t>
  </si>
  <si>
    <t>22R</t>
  </si>
  <si>
    <t>33L</t>
  </si>
  <si>
    <t>Total</t>
  </si>
  <si>
    <t>October</t>
  </si>
  <si>
    <t>November</t>
  </si>
  <si>
    <t>December</t>
  </si>
  <si>
    <t>2024 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</si>
</sst>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3" fillId="0" borderId="0" xfId="1" applyFont="1"/>
    <xf numFmtId="0" fontId="3" fillId="0" borderId="0" xfId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3" fillId="0" borderId="0" xfId="1" applyFont="1" applyAlignment="1">
      <alignment horizontal="centerContinuous"/>
    </xf>
    <xf numFmtId="0" fontId="1" fillId="0" borderId="0" xfId="1" applyAlignment="1">
      <alignment horizontal="center"/>
    </xf>
    <xf numFmtId="3" fontId="1" fillId="0" borderId="0" xfId="1" applyNumberFormat="1"/>
    <xf numFmtId="3" fontId="1" fillId="0" borderId="0" xfId="0" applyNumberFormat="1" applyFont="1"/>
    <xf numFmtId="3" fontId="2" fillId="0" borderId="0" xfId="2" applyNumberFormat="1"/>
    <xf numFmtId="3" fontId="1" fillId="0" borderId="0" xfId="0" applyNumberFormat="1" applyFont="1" applyAlignment="1">
      <alignment horizontal="right"/>
    </xf>
    <xf numFmtId="3" fontId="2" fillId="0" borderId="0" xfId="2" applyNumberFormat="1" applyAlignment="1">
      <alignment horizontal="right"/>
    </xf>
    <xf numFmtId="3" fontId="4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2" fillId="0" borderId="0" xfId="0" applyFont="1"/>
    <xf numFmtId="3" fontId="1" fillId="0" borderId="0" xfId="1" applyNumberFormat="1" applyAlignment="1">
      <alignment horizontal="right"/>
    </xf>
    <xf numFmtId="0" fontId="6" fillId="0" borderId="0" xfId="0" applyFont="1"/>
    <xf numFmtId="3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_JETRWuse_New20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Normal="100" workbookViewId="0"/>
  </sheetViews>
  <sheetFormatPr baseColWidth="10" defaultColWidth="8.83203125" defaultRowHeight="15" x14ac:dyDescent="0.2"/>
  <sheetData>
    <row r="1" spans="1:27" x14ac:dyDescent="0.2">
      <c r="R1" s="20"/>
    </row>
    <row r="2" spans="1:27" x14ac:dyDescent="0.2">
      <c r="A2" s="3" t="s">
        <v>22</v>
      </c>
      <c r="B2" s="4" t="s">
        <v>0</v>
      </c>
      <c r="C2" s="4"/>
      <c r="D2" s="4" t="s">
        <v>1</v>
      </c>
      <c r="E2" s="4"/>
      <c r="F2" s="4" t="s">
        <v>2</v>
      </c>
      <c r="G2" s="4"/>
      <c r="H2" s="4" t="s">
        <v>3</v>
      </c>
      <c r="I2" s="4"/>
      <c r="J2" s="4" t="s">
        <v>4</v>
      </c>
      <c r="K2" s="4"/>
      <c r="L2" s="4" t="s">
        <v>5</v>
      </c>
      <c r="M2" s="4"/>
      <c r="N2" s="4" t="s">
        <v>6</v>
      </c>
      <c r="O2" s="4"/>
      <c r="P2" s="4" t="s">
        <v>7</v>
      </c>
      <c r="Q2" s="4"/>
      <c r="R2" s="4" t="s">
        <v>8</v>
      </c>
      <c r="S2" s="5"/>
      <c r="T2" s="4" t="s">
        <v>9</v>
      </c>
      <c r="U2" s="5"/>
      <c r="V2" s="4" t="s">
        <v>19</v>
      </c>
      <c r="W2" s="5"/>
      <c r="X2" s="4" t="s">
        <v>20</v>
      </c>
      <c r="Y2" s="6"/>
      <c r="Z2" s="7" t="s">
        <v>21</v>
      </c>
      <c r="AA2" s="5"/>
    </row>
    <row r="3" spans="1:27" x14ac:dyDescent="0.2">
      <c r="A3" s="3"/>
      <c r="B3" s="8" t="s">
        <v>10</v>
      </c>
      <c r="C3" s="8" t="s">
        <v>11</v>
      </c>
      <c r="D3" s="8" t="s">
        <v>10</v>
      </c>
      <c r="E3" s="8" t="s">
        <v>11</v>
      </c>
      <c r="F3" s="8" t="s">
        <v>10</v>
      </c>
      <c r="G3" s="8" t="s">
        <v>11</v>
      </c>
      <c r="H3" s="8" t="s">
        <v>10</v>
      </c>
      <c r="I3" s="8" t="s">
        <v>11</v>
      </c>
      <c r="J3" s="8" t="s">
        <v>10</v>
      </c>
      <c r="K3" s="8" t="s">
        <v>11</v>
      </c>
      <c r="L3" s="8" t="s">
        <v>10</v>
      </c>
      <c r="M3" s="8" t="s">
        <v>11</v>
      </c>
      <c r="N3" s="8" t="s">
        <v>10</v>
      </c>
      <c r="O3" s="8" t="s">
        <v>11</v>
      </c>
      <c r="P3" s="8" t="s">
        <v>10</v>
      </c>
      <c r="Q3" s="8" t="s">
        <v>11</v>
      </c>
      <c r="R3" s="8" t="s">
        <v>10</v>
      </c>
      <c r="S3" s="8" t="s">
        <v>11</v>
      </c>
      <c r="T3" s="8" t="s">
        <v>10</v>
      </c>
      <c r="U3" s="8" t="s">
        <v>11</v>
      </c>
      <c r="V3" s="8" t="s">
        <v>10</v>
      </c>
      <c r="W3" s="8" t="s">
        <v>11</v>
      </c>
      <c r="X3" s="8" t="s">
        <v>10</v>
      </c>
      <c r="Y3" s="8" t="s">
        <v>11</v>
      </c>
      <c r="Z3" s="8" t="s">
        <v>10</v>
      </c>
      <c r="AA3" s="8" t="s">
        <v>11</v>
      </c>
    </row>
    <row r="4" spans="1:27" x14ac:dyDescent="0.2">
      <c r="A4" s="1" t="s">
        <v>12</v>
      </c>
      <c r="B4" s="9">
        <f>P4+L4+N4+J4+F4+D4+H4+V4+X4+Z4+R4+T4</f>
        <v>6008</v>
      </c>
      <c r="C4" s="9">
        <f>Q4+M4+O4+K4+G4+E4+I4+W4+Y4+AA4+S4+U4</f>
        <v>0</v>
      </c>
      <c r="D4" s="12">
        <v>104</v>
      </c>
      <c r="E4" s="19">
        <v>0</v>
      </c>
      <c r="F4" s="10">
        <v>232</v>
      </c>
      <c r="G4" s="11">
        <v>0</v>
      </c>
      <c r="H4" s="12">
        <v>342</v>
      </c>
      <c r="I4" s="13">
        <v>0</v>
      </c>
      <c r="J4" s="12">
        <v>645</v>
      </c>
      <c r="K4" s="19">
        <v>0</v>
      </c>
      <c r="L4" s="10">
        <v>793</v>
      </c>
      <c r="M4" s="11">
        <v>0</v>
      </c>
      <c r="N4" s="10">
        <v>501</v>
      </c>
      <c r="O4" s="13">
        <v>0</v>
      </c>
      <c r="P4" s="10">
        <v>600</v>
      </c>
      <c r="Q4" s="9">
        <v>0</v>
      </c>
      <c r="R4" s="13">
        <v>662</v>
      </c>
      <c r="S4" s="13">
        <v>0</v>
      </c>
      <c r="T4" s="10">
        <v>1104</v>
      </c>
      <c r="U4" s="9">
        <v>0</v>
      </c>
      <c r="V4" s="12">
        <v>653</v>
      </c>
      <c r="W4" s="19">
        <v>0</v>
      </c>
      <c r="X4" s="12">
        <v>170</v>
      </c>
      <c r="Y4" s="9">
        <v>0</v>
      </c>
      <c r="Z4" s="10">
        <v>202</v>
      </c>
      <c r="AA4" s="19">
        <v>0</v>
      </c>
    </row>
    <row r="5" spans="1:27" x14ac:dyDescent="0.2">
      <c r="A5" s="1" t="s">
        <v>13</v>
      </c>
      <c r="B5" s="9">
        <f>P5+L5+N5+J5+F5+D5+H5+V5+Z5+R5+T5+X5</f>
        <v>62762</v>
      </c>
      <c r="C5" s="9">
        <f>Q5+M5+O5+K5+G5+E5+I5+W5+AA5+S5+U5+Y5</f>
        <v>7244</v>
      </c>
      <c r="D5" s="12">
        <v>4060</v>
      </c>
      <c r="E5" s="13">
        <v>510</v>
      </c>
      <c r="F5" s="10">
        <v>3196</v>
      </c>
      <c r="G5" s="10">
        <v>311</v>
      </c>
      <c r="H5" s="10">
        <v>5934</v>
      </c>
      <c r="I5" s="10">
        <v>606</v>
      </c>
      <c r="J5" s="10">
        <v>6212</v>
      </c>
      <c r="K5" s="12">
        <v>753</v>
      </c>
      <c r="L5" s="10">
        <v>8586</v>
      </c>
      <c r="M5" s="11">
        <v>939</v>
      </c>
      <c r="N5" s="10">
        <v>4616</v>
      </c>
      <c r="O5" s="11">
        <v>535</v>
      </c>
      <c r="P5" s="10">
        <v>4523</v>
      </c>
      <c r="Q5" s="10">
        <v>685</v>
      </c>
      <c r="R5" s="12">
        <v>6643</v>
      </c>
      <c r="S5" s="12">
        <v>926</v>
      </c>
      <c r="T5" s="10">
        <v>8295</v>
      </c>
      <c r="U5" s="10">
        <v>896</v>
      </c>
      <c r="V5" s="12">
        <v>4845</v>
      </c>
      <c r="W5" s="13">
        <v>485</v>
      </c>
      <c r="X5" s="12">
        <v>2613</v>
      </c>
      <c r="Y5" s="18">
        <v>206</v>
      </c>
      <c r="Z5" s="10">
        <v>3239</v>
      </c>
      <c r="AA5" s="12">
        <v>392</v>
      </c>
    </row>
    <row r="6" spans="1:27" x14ac:dyDescent="0.2">
      <c r="A6" s="1">
        <v>9</v>
      </c>
      <c r="B6" s="9">
        <f>P6+L6+N6+J6+F6+D6+H6+V6+X6+Z6+R6+T6</f>
        <v>0</v>
      </c>
      <c r="C6" s="9">
        <f>Q6+M6+O6+K6+G6+E6+I6+W6+Y6+AA6+S6+U6</f>
        <v>59650</v>
      </c>
      <c r="D6" s="19">
        <v>0</v>
      </c>
      <c r="E6" s="12">
        <v>3513</v>
      </c>
      <c r="F6" s="9">
        <v>0</v>
      </c>
      <c r="G6" s="10">
        <v>3000</v>
      </c>
      <c r="H6" s="19">
        <v>0</v>
      </c>
      <c r="I6" s="10">
        <v>5549</v>
      </c>
      <c r="J6" s="19">
        <v>0</v>
      </c>
      <c r="K6" s="12">
        <v>6375</v>
      </c>
      <c r="L6" s="11">
        <v>0</v>
      </c>
      <c r="M6" s="10">
        <v>8048</v>
      </c>
      <c r="N6" s="13">
        <v>0</v>
      </c>
      <c r="O6" s="10">
        <v>4412</v>
      </c>
      <c r="P6" s="9">
        <v>0</v>
      </c>
      <c r="Q6" s="10">
        <v>4159</v>
      </c>
      <c r="R6" s="19">
        <v>0</v>
      </c>
      <c r="S6" s="12">
        <v>6265</v>
      </c>
      <c r="T6" s="9">
        <v>0</v>
      </c>
      <c r="U6" s="10">
        <v>8493</v>
      </c>
      <c r="V6" s="19">
        <v>0</v>
      </c>
      <c r="W6" s="12">
        <v>4815</v>
      </c>
      <c r="X6" s="19">
        <v>0</v>
      </c>
      <c r="Y6" s="10">
        <v>2245</v>
      </c>
      <c r="Z6" s="9">
        <v>0</v>
      </c>
      <c r="AA6" s="12">
        <v>2776</v>
      </c>
    </row>
    <row r="7" spans="1:27" x14ac:dyDescent="0.2">
      <c r="A7" s="1">
        <v>14</v>
      </c>
      <c r="B7" s="9">
        <f t="shared" ref="B7:C13" si="0">P7+L7+N7+J7+F7+D7+H7+V7+X7+Z7+R7+T7</f>
        <v>0</v>
      </c>
      <c r="C7" s="9">
        <f t="shared" si="0"/>
        <v>0</v>
      </c>
      <c r="D7" s="19">
        <v>0</v>
      </c>
      <c r="E7" s="19">
        <v>0</v>
      </c>
      <c r="F7" s="9">
        <v>0</v>
      </c>
      <c r="G7" s="9">
        <v>0</v>
      </c>
      <c r="H7" s="19">
        <v>0</v>
      </c>
      <c r="I7" s="19">
        <v>0</v>
      </c>
      <c r="J7" s="19">
        <v>0</v>
      </c>
      <c r="K7" s="19">
        <v>0</v>
      </c>
      <c r="L7" s="11">
        <v>0</v>
      </c>
      <c r="M7" s="11">
        <v>0</v>
      </c>
      <c r="N7" s="13">
        <v>0</v>
      </c>
      <c r="O7" s="11">
        <v>0</v>
      </c>
      <c r="P7" s="9">
        <v>0</v>
      </c>
      <c r="Q7" s="9">
        <v>0</v>
      </c>
      <c r="R7" s="19">
        <v>0</v>
      </c>
      <c r="S7" s="19">
        <v>0</v>
      </c>
      <c r="T7" s="9">
        <v>0</v>
      </c>
      <c r="U7" s="11">
        <v>0</v>
      </c>
      <c r="V7" s="19">
        <v>0</v>
      </c>
      <c r="W7" s="13">
        <v>0</v>
      </c>
      <c r="X7" s="19">
        <v>0</v>
      </c>
      <c r="Y7" s="11">
        <v>0</v>
      </c>
      <c r="Z7" s="9">
        <v>0</v>
      </c>
      <c r="AA7" s="19">
        <v>0</v>
      </c>
    </row>
    <row r="8" spans="1:27" x14ac:dyDescent="0.2">
      <c r="A8" s="1" t="s">
        <v>14</v>
      </c>
      <c r="B8" s="9">
        <f t="shared" si="0"/>
        <v>1073</v>
      </c>
      <c r="C8" s="9">
        <f t="shared" si="0"/>
        <v>6620</v>
      </c>
      <c r="D8" s="12">
        <v>186</v>
      </c>
      <c r="E8" s="19">
        <v>495</v>
      </c>
      <c r="F8" s="10">
        <v>125</v>
      </c>
      <c r="G8" s="11">
        <v>353</v>
      </c>
      <c r="H8" s="12">
        <v>187</v>
      </c>
      <c r="I8" s="13">
        <v>554</v>
      </c>
      <c r="J8" s="12">
        <v>101</v>
      </c>
      <c r="K8" s="12">
        <v>617</v>
      </c>
      <c r="L8" s="11">
        <v>2</v>
      </c>
      <c r="M8" s="10">
        <v>704</v>
      </c>
      <c r="N8" s="13">
        <v>69</v>
      </c>
      <c r="O8" s="14">
        <v>698</v>
      </c>
      <c r="P8" s="10">
        <v>29</v>
      </c>
      <c r="Q8" s="10">
        <v>733</v>
      </c>
      <c r="R8" s="13">
        <v>101</v>
      </c>
      <c r="S8" s="13">
        <v>689</v>
      </c>
      <c r="T8" s="10">
        <v>219</v>
      </c>
      <c r="U8" s="10">
        <v>601</v>
      </c>
      <c r="V8" s="13">
        <v>1</v>
      </c>
      <c r="W8" s="12">
        <v>522</v>
      </c>
      <c r="X8" s="12">
        <v>53</v>
      </c>
      <c r="Y8" s="10">
        <v>245</v>
      </c>
      <c r="Z8" s="10">
        <v>0</v>
      </c>
      <c r="AA8" s="12">
        <v>409</v>
      </c>
    </row>
    <row r="9" spans="1:27" x14ac:dyDescent="0.2">
      <c r="A9" s="1" t="s">
        <v>15</v>
      </c>
      <c r="B9" s="9">
        <f t="shared" si="0"/>
        <v>50063</v>
      </c>
      <c r="C9" s="9">
        <f t="shared" si="0"/>
        <v>2068</v>
      </c>
      <c r="D9" s="12">
        <v>2935</v>
      </c>
      <c r="E9" s="12">
        <v>115</v>
      </c>
      <c r="F9" s="10">
        <v>4102</v>
      </c>
      <c r="G9" s="10">
        <v>120</v>
      </c>
      <c r="H9" s="10">
        <v>2466</v>
      </c>
      <c r="I9" s="13">
        <v>71</v>
      </c>
      <c r="J9" s="10">
        <v>4093</v>
      </c>
      <c r="K9" s="12">
        <v>114</v>
      </c>
      <c r="L9" s="10">
        <v>4589</v>
      </c>
      <c r="M9" s="11">
        <v>182</v>
      </c>
      <c r="N9" s="10">
        <v>6332</v>
      </c>
      <c r="O9" s="11">
        <v>364</v>
      </c>
      <c r="P9" s="10">
        <v>7445</v>
      </c>
      <c r="Q9" s="10">
        <v>408</v>
      </c>
      <c r="R9" s="12">
        <v>3983</v>
      </c>
      <c r="S9" s="13">
        <v>255</v>
      </c>
      <c r="T9" s="10">
        <v>2930</v>
      </c>
      <c r="U9" s="11">
        <v>70</v>
      </c>
      <c r="V9" s="12">
        <v>3636</v>
      </c>
      <c r="W9" s="13">
        <v>106</v>
      </c>
      <c r="X9" s="12">
        <v>2640</v>
      </c>
      <c r="Y9" s="11">
        <v>92</v>
      </c>
      <c r="Z9" s="10">
        <v>4912</v>
      </c>
      <c r="AA9" s="12">
        <v>171</v>
      </c>
    </row>
    <row r="10" spans="1:27" x14ac:dyDescent="0.2">
      <c r="A10" s="1" t="s">
        <v>16</v>
      </c>
      <c r="B10" s="9">
        <f t="shared" si="0"/>
        <v>4</v>
      </c>
      <c r="C10" s="9">
        <f t="shared" si="0"/>
        <v>51229</v>
      </c>
      <c r="D10" s="13">
        <v>1</v>
      </c>
      <c r="E10" s="12">
        <v>2835</v>
      </c>
      <c r="F10" s="11">
        <v>0</v>
      </c>
      <c r="G10" s="10">
        <v>4053</v>
      </c>
      <c r="H10" s="13">
        <v>0</v>
      </c>
      <c r="I10" s="10">
        <v>2463</v>
      </c>
      <c r="J10" s="19">
        <v>0</v>
      </c>
      <c r="K10" s="12">
        <v>3710</v>
      </c>
      <c r="L10" s="11">
        <v>2</v>
      </c>
      <c r="M10" s="10">
        <v>4836</v>
      </c>
      <c r="N10" s="11">
        <v>1</v>
      </c>
      <c r="O10" s="10">
        <v>6891</v>
      </c>
      <c r="P10" s="11">
        <v>0</v>
      </c>
      <c r="Q10" s="10">
        <v>8046</v>
      </c>
      <c r="R10" s="13">
        <v>0</v>
      </c>
      <c r="S10" s="12">
        <v>4056</v>
      </c>
      <c r="T10" s="11">
        <v>0</v>
      </c>
      <c r="U10" s="10">
        <v>2875</v>
      </c>
      <c r="V10" s="13">
        <v>0</v>
      </c>
      <c r="W10" s="12">
        <v>3594</v>
      </c>
      <c r="X10" s="19">
        <v>0</v>
      </c>
      <c r="Y10" s="10">
        <v>2683</v>
      </c>
      <c r="Z10" s="11">
        <v>0</v>
      </c>
      <c r="AA10" s="12">
        <v>5187</v>
      </c>
    </row>
    <row r="11" spans="1:27" x14ac:dyDescent="0.2">
      <c r="A11" s="1">
        <v>27</v>
      </c>
      <c r="B11" s="9">
        <f t="shared" si="0"/>
        <v>34850</v>
      </c>
      <c r="C11" s="9">
        <f t="shared" si="0"/>
        <v>21436</v>
      </c>
      <c r="D11" s="12">
        <v>2777</v>
      </c>
      <c r="E11" s="12">
        <v>1883</v>
      </c>
      <c r="F11" s="10">
        <v>2562</v>
      </c>
      <c r="G11" s="10">
        <v>2089</v>
      </c>
      <c r="H11" s="10">
        <v>2818</v>
      </c>
      <c r="I11" s="10">
        <v>2004</v>
      </c>
      <c r="J11" s="10">
        <v>2295</v>
      </c>
      <c r="K11" s="12">
        <v>1322</v>
      </c>
      <c r="L11" s="10">
        <v>1436</v>
      </c>
      <c r="M11" s="10">
        <v>631</v>
      </c>
      <c r="N11" s="10">
        <v>3182</v>
      </c>
      <c r="O11" s="10">
        <v>912</v>
      </c>
      <c r="P11" s="10">
        <v>2137</v>
      </c>
      <c r="Q11" s="10">
        <v>1278</v>
      </c>
      <c r="R11" s="12">
        <v>2769</v>
      </c>
      <c r="S11" s="12">
        <v>1578</v>
      </c>
      <c r="T11" s="10">
        <v>1713</v>
      </c>
      <c r="U11" s="10">
        <v>1254</v>
      </c>
      <c r="V11" s="12">
        <v>3999</v>
      </c>
      <c r="W11" s="12">
        <v>2654</v>
      </c>
      <c r="X11" s="12">
        <v>4996</v>
      </c>
      <c r="Y11" s="10">
        <v>3755</v>
      </c>
      <c r="Z11" s="10">
        <v>4166</v>
      </c>
      <c r="AA11" s="12">
        <v>2076</v>
      </c>
    </row>
    <row r="12" spans="1:27" x14ac:dyDescent="0.2">
      <c r="A12" s="1" t="s">
        <v>17</v>
      </c>
      <c r="B12" s="9">
        <f t="shared" si="0"/>
        <v>24471</v>
      </c>
      <c r="C12" s="9">
        <f t="shared" si="0"/>
        <v>34609</v>
      </c>
      <c r="D12" s="12">
        <v>2252</v>
      </c>
      <c r="E12" s="12">
        <v>3175</v>
      </c>
      <c r="F12" s="10">
        <v>2154</v>
      </c>
      <c r="G12" s="10">
        <v>2665</v>
      </c>
      <c r="H12" s="10">
        <v>2212</v>
      </c>
      <c r="I12" s="10">
        <v>3241</v>
      </c>
      <c r="J12" s="12">
        <v>1533</v>
      </c>
      <c r="K12" s="12">
        <v>2201</v>
      </c>
      <c r="L12" s="10">
        <v>905</v>
      </c>
      <c r="M12" s="10">
        <v>1069</v>
      </c>
      <c r="N12" s="10">
        <v>1236</v>
      </c>
      <c r="O12" s="10">
        <v>2405</v>
      </c>
      <c r="P12" s="10">
        <v>1637</v>
      </c>
      <c r="Q12" s="10">
        <v>1133</v>
      </c>
      <c r="R12" s="12">
        <v>2138</v>
      </c>
      <c r="S12" s="12">
        <v>2832</v>
      </c>
      <c r="T12" s="10">
        <v>1593</v>
      </c>
      <c r="U12" s="10">
        <v>1829</v>
      </c>
      <c r="V12" s="12">
        <v>2879</v>
      </c>
      <c r="W12" s="12">
        <v>4368</v>
      </c>
      <c r="X12" s="12">
        <v>3748</v>
      </c>
      <c r="Y12" s="10">
        <v>5746</v>
      </c>
      <c r="Z12" s="10">
        <v>2184</v>
      </c>
      <c r="AA12" s="12">
        <v>3945</v>
      </c>
    </row>
    <row r="13" spans="1:27" x14ac:dyDescent="0.2">
      <c r="A13" s="1">
        <v>32</v>
      </c>
      <c r="B13" s="9">
        <f t="shared" si="0"/>
        <v>3660</v>
      </c>
      <c r="C13" s="9">
        <f t="shared" si="0"/>
        <v>0</v>
      </c>
      <c r="D13" s="12">
        <v>193</v>
      </c>
      <c r="E13" s="19">
        <v>0</v>
      </c>
      <c r="F13" s="11">
        <v>225</v>
      </c>
      <c r="G13" s="9">
        <v>0</v>
      </c>
      <c r="H13" s="13">
        <v>414</v>
      </c>
      <c r="I13" s="19">
        <v>0</v>
      </c>
      <c r="J13" s="12">
        <v>216</v>
      </c>
      <c r="K13" s="19">
        <v>0</v>
      </c>
      <c r="L13" s="11">
        <v>113</v>
      </c>
      <c r="M13" s="11">
        <v>0</v>
      </c>
      <c r="N13" s="10">
        <v>280</v>
      </c>
      <c r="O13" s="13">
        <v>0</v>
      </c>
      <c r="P13" s="10">
        <v>93</v>
      </c>
      <c r="Q13" s="9">
        <v>0</v>
      </c>
      <c r="R13" s="19">
        <v>341</v>
      </c>
      <c r="S13" s="19">
        <v>0</v>
      </c>
      <c r="T13" s="9">
        <v>190</v>
      </c>
      <c r="U13" s="9">
        <v>0</v>
      </c>
      <c r="V13" s="13">
        <v>559</v>
      </c>
      <c r="W13" s="19">
        <v>0</v>
      </c>
      <c r="X13" s="11">
        <v>762</v>
      </c>
      <c r="Y13" s="9">
        <v>0</v>
      </c>
      <c r="Z13" s="10">
        <v>274</v>
      </c>
      <c r="AA13" s="19">
        <v>0</v>
      </c>
    </row>
    <row r="14" spans="1:27" x14ac:dyDescent="0.2">
      <c r="A14" s="3"/>
      <c r="B14" s="9"/>
      <c r="C14" s="9"/>
      <c r="D14" s="19"/>
      <c r="E14" s="19"/>
      <c r="F14" s="9"/>
      <c r="G14" s="9"/>
      <c r="H14" s="9"/>
      <c r="I14" s="9"/>
      <c r="J14" s="9"/>
      <c r="K14" s="9"/>
      <c r="L14" s="9"/>
      <c r="M14" s="9"/>
      <c r="N14" s="11"/>
      <c r="O14" s="11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">
      <c r="A15" s="1" t="s">
        <v>18</v>
      </c>
      <c r="B15" s="9">
        <f>P15+L15+N15+J15+F15+D15+H15+V15+X15+Z15+R15+T15</f>
        <v>182891</v>
      </c>
      <c r="C15" s="9">
        <f>Q15+M15+O15+K15+G15+E15+I15+W15+Y15+AA15+S15+U15</f>
        <v>182856</v>
      </c>
      <c r="D15" s="19">
        <f t="shared" ref="D15:E15" si="1">SUM(D4:D13)</f>
        <v>12508</v>
      </c>
      <c r="E15" s="19">
        <f t="shared" si="1"/>
        <v>12526</v>
      </c>
      <c r="F15" s="9">
        <f t="shared" ref="F15:AA15" si="2">SUM(F4:F13)</f>
        <v>12596</v>
      </c>
      <c r="G15" s="9">
        <f t="shared" si="2"/>
        <v>12591</v>
      </c>
      <c r="H15" s="9">
        <f t="shared" si="2"/>
        <v>14373</v>
      </c>
      <c r="I15" s="9">
        <f t="shared" si="2"/>
        <v>14488</v>
      </c>
      <c r="J15" s="9">
        <f t="shared" si="2"/>
        <v>15095</v>
      </c>
      <c r="K15" s="9">
        <f t="shared" si="2"/>
        <v>15092</v>
      </c>
      <c r="L15" s="9">
        <f t="shared" si="2"/>
        <v>16426</v>
      </c>
      <c r="M15" s="9">
        <f t="shared" si="2"/>
        <v>16409</v>
      </c>
      <c r="N15" s="9">
        <f t="shared" si="2"/>
        <v>16217</v>
      </c>
      <c r="O15" s="9">
        <f t="shared" si="2"/>
        <v>16217</v>
      </c>
      <c r="P15" s="9">
        <f t="shared" si="2"/>
        <v>16464</v>
      </c>
      <c r="Q15" s="9">
        <f t="shared" si="2"/>
        <v>16442</v>
      </c>
      <c r="R15" s="9">
        <f t="shared" si="2"/>
        <v>16637</v>
      </c>
      <c r="S15" s="9">
        <f t="shared" si="2"/>
        <v>16601</v>
      </c>
      <c r="T15" s="9">
        <f t="shared" si="2"/>
        <v>16044</v>
      </c>
      <c r="U15" s="9">
        <f t="shared" si="2"/>
        <v>16018</v>
      </c>
      <c r="V15" s="9">
        <f t="shared" si="2"/>
        <v>16572</v>
      </c>
      <c r="W15" s="9">
        <f t="shared" si="2"/>
        <v>16544</v>
      </c>
      <c r="X15" s="9">
        <f t="shared" si="2"/>
        <v>14982</v>
      </c>
      <c r="Y15" s="9">
        <f t="shared" si="2"/>
        <v>14972</v>
      </c>
      <c r="Z15" s="9">
        <f t="shared" si="2"/>
        <v>14977</v>
      </c>
      <c r="AA15" s="9">
        <f t="shared" si="2"/>
        <v>14956</v>
      </c>
    </row>
    <row r="16" spans="1:27" x14ac:dyDescent="0.2">
      <c r="A16" s="3"/>
      <c r="B16" s="9"/>
      <c r="C16" s="9"/>
      <c r="D16" s="21"/>
      <c r="E16" s="21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x14ac:dyDescent="0.2">
      <c r="A17" s="1" t="s">
        <v>18</v>
      </c>
      <c r="B17" s="22">
        <f>B15+C15</f>
        <v>365747</v>
      </c>
      <c r="C17" s="22"/>
      <c r="D17" s="22">
        <f>D15+E15</f>
        <v>25034</v>
      </c>
      <c r="E17" s="22"/>
      <c r="F17" s="22">
        <f>F15+G15</f>
        <v>25187</v>
      </c>
      <c r="G17" s="22"/>
      <c r="H17" s="22">
        <f>H15+I15</f>
        <v>28861</v>
      </c>
      <c r="I17" s="22"/>
      <c r="J17" s="22">
        <f>J15+K15</f>
        <v>30187</v>
      </c>
      <c r="K17" s="22"/>
      <c r="L17" s="22">
        <f>L15+M15</f>
        <v>32835</v>
      </c>
      <c r="M17" s="22"/>
      <c r="N17" s="22">
        <f>N15+O15</f>
        <v>32434</v>
      </c>
      <c r="O17" s="22"/>
      <c r="P17" s="22">
        <f>P15+Q15</f>
        <v>32906</v>
      </c>
      <c r="Q17" s="22"/>
      <c r="R17" s="22">
        <f>R15+S15</f>
        <v>33238</v>
      </c>
      <c r="S17" s="22"/>
      <c r="T17" s="22">
        <f>T15+U15</f>
        <v>32062</v>
      </c>
      <c r="U17" s="22"/>
      <c r="V17" s="22">
        <f>V15+W15</f>
        <v>33116</v>
      </c>
      <c r="W17" s="22"/>
      <c r="X17" s="22">
        <f>X15+Y15</f>
        <v>29954</v>
      </c>
      <c r="Y17" s="22"/>
      <c r="Z17" s="22">
        <f>Z15+AA15</f>
        <v>29933</v>
      </c>
      <c r="AA17" s="22"/>
    </row>
  </sheetData>
  <mergeCells count="13">
    <mergeCell ref="Z17:AA17"/>
    <mergeCell ref="X17:Y17"/>
    <mergeCell ref="V17:W17"/>
    <mergeCell ref="B17:C17"/>
    <mergeCell ref="D17:E17"/>
    <mergeCell ref="F17:G17"/>
    <mergeCell ref="H17:I17"/>
    <mergeCell ref="J17:K17"/>
    <mergeCell ref="T17:U17"/>
    <mergeCell ref="R17:S17"/>
    <mergeCell ref="P17:Q17"/>
    <mergeCell ref="N17:O17"/>
    <mergeCell ref="L17:M17"/>
  </mergeCells>
  <printOptions horizontalCentered="1" verticalCentered="1"/>
  <pageMargins left="0.2" right="0.2" top="0" bottom="0.25" header="0" footer="0"/>
  <pageSetup scale="54" orientation="landscape" horizontalDpi="4294967293" r:id="rId1"/>
  <ignoredErrors>
    <ignoredError sqref="B5:C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5"/>
  <sheetViews>
    <sheetView workbookViewId="0"/>
  </sheetViews>
  <sheetFormatPr baseColWidth="10" defaultColWidth="8.83203125" defaultRowHeight="15" x14ac:dyDescent="0.2"/>
  <sheetData>
    <row r="1" spans="1:27" x14ac:dyDescent="0.2">
      <c r="R1" s="20"/>
    </row>
    <row r="2" spans="1:27" x14ac:dyDescent="0.2">
      <c r="A2" s="2" t="s">
        <v>22</v>
      </c>
      <c r="B2" s="23" t="s">
        <v>0</v>
      </c>
      <c r="C2" s="23"/>
      <c r="D2" s="23" t="s">
        <v>1</v>
      </c>
      <c r="E2" s="23"/>
      <c r="F2" s="23" t="s">
        <v>2</v>
      </c>
      <c r="G2" s="23"/>
      <c r="H2" s="23" t="s">
        <v>3</v>
      </c>
      <c r="I2" s="23"/>
      <c r="J2" s="23" t="s">
        <v>4</v>
      </c>
      <c r="K2" s="23"/>
      <c r="L2" s="23" t="s">
        <v>5</v>
      </c>
      <c r="M2" s="23"/>
      <c r="N2" s="23" t="s">
        <v>6</v>
      </c>
      <c r="O2" s="23"/>
      <c r="P2" s="23" t="s">
        <v>7</v>
      </c>
      <c r="Q2" s="23"/>
      <c r="R2" s="23" t="s">
        <v>8</v>
      </c>
      <c r="S2" s="23"/>
      <c r="T2" s="23" t="s">
        <v>9</v>
      </c>
      <c r="U2" s="23"/>
      <c r="V2" s="23" t="s">
        <v>19</v>
      </c>
      <c r="W2" s="23"/>
      <c r="X2" s="23" t="s">
        <v>20</v>
      </c>
      <c r="Y2" s="23"/>
      <c r="Z2" s="23" t="s">
        <v>21</v>
      </c>
      <c r="AA2" s="23"/>
    </row>
    <row r="3" spans="1:27" x14ac:dyDescent="0.2">
      <c r="A3" s="15"/>
      <c r="B3" s="16" t="s">
        <v>10</v>
      </c>
      <c r="C3" s="16" t="s">
        <v>11</v>
      </c>
      <c r="D3" s="16" t="s">
        <v>10</v>
      </c>
      <c r="E3" s="16" t="s">
        <v>11</v>
      </c>
      <c r="F3" s="16" t="s">
        <v>10</v>
      </c>
      <c r="G3" s="16" t="s">
        <v>11</v>
      </c>
      <c r="H3" s="16" t="s">
        <v>10</v>
      </c>
      <c r="I3" s="16" t="s">
        <v>11</v>
      </c>
      <c r="J3" s="16" t="s">
        <v>10</v>
      </c>
      <c r="K3" s="16" t="s">
        <v>11</v>
      </c>
      <c r="L3" s="16" t="s">
        <v>10</v>
      </c>
      <c r="M3" s="16" t="s">
        <v>11</v>
      </c>
      <c r="N3" s="16" t="s">
        <v>10</v>
      </c>
      <c r="O3" s="16" t="s">
        <v>11</v>
      </c>
      <c r="P3" s="16" t="s">
        <v>10</v>
      </c>
      <c r="Q3" s="16" t="s">
        <v>11</v>
      </c>
      <c r="R3" s="16" t="s">
        <v>10</v>
      </c>
      <c r="S3" s="16" t="s">
        <v>11</v>
      </c>
      <c r="T3" s="16" t="s">
        <v>10</v>
      </c>
      <c r="U3" s="16" t="s">
        <v>11</v>
      </c>
      <c r="V3" s="16" t="s">
        <v>10</v>
      </c>
      <c r="W3" s="16" t="s">
        <v>11</v>
      </c>
      <c r="X3" s="16" t="s">
        <v>10</v>
      </c>
      <c r="Y3" s="16" t="s">
        <v>11</v>
      </c>
      <c r="Z3" s="16" t="s">
        <v>10</v>
      </c>
      <c r="AA3" s="16" t="s">
        <v>11</v>
      </c>
    </row>
    <row r="4" spans="1:27" x14ac:dyDescent="0.2">
      <c r="A4" s="15" t="s">
        <v>12</v>
      </c>
      <c r="B4" s="17">
        <f>'MCAC Monthly Total'!B4/'MCAC Monthly Total'!B15</f>
        <v>3.2850167586157879E-2</v>
      </c>
      <c r="C4" s="17">
        <f>'MCAC Monthly Total'!C4/'MCAC Monthly Total'!C15</f>
        <v>0</v>
      </c>
      <c r="D4" s="17">
        <f>'MCAC Monthly Total'!D4/'MCAC Monthly Total'!D15</f>
        <v>8.3146786056923563E-3</v>
      </c>
      <c r="E4" s="17">
        <f>'MCAC Monthly Total'!E4/'MCAC Monthly Total'!E15</f>
        <v>0</v>
      </c>
      <c r="F4" s="17">
        <f>'MCAC Monthly Total'!F4/'MCAC Monthly Total'!F15</f>
        <v>1.8418545570022229E-2</v>
      </c>
      <c r="G4" s="17">
        <f>'MCAC Monthly Total'!G4/'MCAC Monthly Total'!G15</f>
        <v>0</v>
      </c>
      <c r="H4" s="17">
        <f>'MCAC Monthly Total'!H4/'MCAC Monthly Total'!H15</f>
        <v>2.3794614902943018E-2</v>
      </c>
      <c r="I4" s="17">
        <f>'MCAC Monthly Total'!I4/'MCAC Monthly Total'!I15</f>
        <v>0</v>
      </c>
      <c r="J4" s="17">
        <f>'MCAC Monthly Total'!J4/'MCAC Monthly Total'!J15</f>
        <v>4.2729380589599207E-2</v>
      </c>
      <c r="K4" s="17">
        <f>'MCAC Monthly Total'!K4/'MCAC Monthly Total'!K15</f>
        <v>0</v>
      </c>
      <c r="L4" s="17">
        <f>'MCAC Monthly Total'!L4/'MCAC Monthly Total'!L15</f>
        <v>4.8277121636430047E-2</v>
      </c>
      <c r="M4" s="17">
        <f>'MCAC Monthly Total'!M4/'MCAC Monthly Total'!M15</f>
        <v>0</v>
      </c>
      <c r="N4" s="17">
        <f>'MCAC Monthly Total'!N4/'MCAC Monthly Total'!N15</f>
        <v>3.0893506813837332E-2</v>
      </c>
      <c r="O4" s="17">
        <f>'MCAC Monthly Total'!O4/'MCAC Monthly Total'!O15</f>
        <v>0</v>
      </c>
      <c r="P4" s="17">
        <f>'MCAC Monthly Total'!P4/'MCAC Monthly Total'!P15</f>
        <v>3.6443148688046649E-2</v>
      </c>
      <c r="Q4" s="17">
        <f>'MCAC Monthly Total'!Q4/'MCAC Monthly Total'!Q15</f>
        <v>0</v>
      </c>
      <c r="R4" s="17">
        <f>'MCAC Monthly Total'!R4/'MCAC Monthly Total'!R15</f>
        <v>3.9790827673258401E-2</v>
      </c>
      <c r="S4" s="17">
        <f>'MCAC Monthly Total'!S4/'MCAC Monthly Total'!S15</f>
        <v>0</v>
      </c>
      <c r="T4" s="17">
        <f>'MCAC Monthly Total'!T4/'MCAC Monthly Total'!T15</f>
        <v>6.8810770381451003E-2</v>
      </c>
      <c r="U4" s="17">
        <f>'MCAC Monthly Total'!U4/'MCAC Monthly Total'!U15</f>
        <v>0</v>
      </c>
      <c r="V4" s="17">
        <f>'MCAC Monthly Total'!V4/'MCAC Monthly Total'!V15</f>
        <v>3.9403813661597877E-2</v>
      </c>
      <c r="W4" s="17">
        <f>'MCAC Monthly Total'!W4/'MCAC Monthly Total'!W15</f>
        <v>0</v>
      </c>
      <c r="X4" s="17">
        <f>'MCAC Monthly Total'!X4/'MCAC Monthly Total'!X15</f>
        <v>1.1346949672940863E-2</v>
      </c>
      <c r="Y4" s="17">
        <f>'MCAC Monthly Total'!Y4/'MCAC Monthly Total'!Y15</f>
        <v>0</v>
      </c>
      <c r="Z4" s="17">
        <f>'MCAC Monthly Total'!Z4/'MCAC Monthly Total'!Z15</f>
        <v>1.3487347265807572E-2</v>
      </c>
      <c r="AA4" s="17">
        <f>'MCAC Monthly Total'!AA4/'MCAC Monthly Total'!AA15</f>
        <v>0</v>
      </c>
    </row>
    <row r="5" spans="1:27" x14ac:dyDescent="0.2">
      <c r="A5" s="15" t="s">
        <v>13</v>
      </c>
      <c r="B5" s="17">
        <f>'MCAC Monthly Total'!B5/'MCAC Monthly Total'!B15</f>
        <v>0.34316614814288293</v>
      </c>
      <c r="C5" s="17">
        <f>'MCAC Monthly Total'!C5/'MCAC Monthly Total'!C15</f>
        <v>3.9615872599203746E-2</v>
      </c>
      <c r="D5" s="17">
        <f>'MCAC Monthly Total'!D5/'MCAC Monthly Total'!D15</f>
        <v>0.3245922609529901</v>
      </c>
      <c r="E5" s="17">
        <f>'MCAC Monthly Total'!E5/'MCAC Monthly Total'!E15</f>
        <v>4.071531215072649E-2</v>
      </c>
      <c r="F5" s="17">
        <f>'MCAC Monthly Total'!F5/'MCAC Monthly Total'!F15</f>
        <v>0.2537313432835821</v>
      </c>
      <c r="G5" s="17">
        <f>'MCAC Monthly Total'!G5/'MCAC Monthly Total'!G15</f>
        <v>2.4700182670161226E-2</v>
      </c>
      <c r="H5" s="17">
        <f>'MCAC Monthly Total'!H5/'MCAC Monthly Total'!H15</f>
        <v>0.4128574410352745</v>
      </c>
      <c r="I5" s="17">
        <f>'MCAC Monthly Total'!I5/'MCAC Monthly Total'!I15</f>
        <v>4.1827719491993376E-2</v>
      </c>
      <c r="J5" s="17">
        <f>'MCAC Monthly Total'!J5/'MCAC Monthly Total'!J15</f>
        <v>0.41152699569393841</v>
      </c>
      <c r="K5" s="17">
        <f>'MCAC Monthly Total'!K5/'MCAC Monthly Total'!K15</f>
        <v>4.9893983567452956E-2</v>
      </c>
      <c r="L5" s="17">
        <f>'MCAC Monthly Total'!L5/'MCAC Monthly Total'!L15</f>
        <v>0.52270790210641671</v>
      </c>
      <c r="M5" s="17">
        <f>'MCAC Monthly Total'!M5/'MCAC Monthly Total'!M15</f>
        <v>5.7224693765616431E-2</v>
      </c>
      <c r="N5" s="17">
        <f>'MCAC Monthly Total'!N5/'MCAC Monthly Total'!N15</f>
        <v>0.28463957575383858</v>
      </c>
      <c r="O5" s="17">
        <f>'MCAC Monthly Total'!O5/'MCAC Monthly Total'!O15</f>
        <v>3.2990072146512915E-2</v>
      </c>
      <c r="P5" s="17">
        <f>'MCAC Monthly Total'!P5/'MCAC Monthly Total'!P15</f>
        <v>0.27472060252672498</v>
      </c>
      <c r="Q5" s="17">
        <f>'MCAC Monthly Total'!Q5/'MCAC Monthly Total'!Q15</f>
        <v>4.1661598345700039E-2</v>
      </c>
      <c r="R5" s="17">
        <f>'MCAC Monthly Total'!R5/'MCAC Monthly Total'!R15</f>
        <v>0.39929073751277272</v>
      </c>
      <c r="S5" s="17">
        <f>'MCAC Monthly Total'!S5/'MCAC Monthly Total'!S15</f>
        <v>5.5779772302873322E-2</v>
      </c>
      <c r="T5" s="17">
        <f>'MCAC Monthly Total'!T5/'MCAC Monthly Total'!T15</f>
        <v>0.51701570680628273</v>
      </c>
      <c r="U5" s="17">
        <f>'MCAC Monthly Total'!U5/'MCAC Monthly Total'!U15</f>
        <v>5.5937070795355225E-2</v>
      </c>
      <c r="V5" s="17">
        <f>'MCAC Monthly Total'!V5/'MCAC Monthly Total'!V15</f>
        <v>0.29236060825488774</v>
      </c>
      <c r="W5" s="17">
        <f>'MCAC Monthly Total'!W5/'MCAC Monthly Total'!W15</f>
        <v>2.931576402321083E-2</v>
      </c>
      <c r="X5" s="17">
        <f>'MCAC Monthly Total'!X5/'MCAC Monthly Total'!X15</f>
        <v>0.17440929114937925</v>
      </c>
      <c r="Y5" s="17">
        <f>'MCAC Monthly Total'!Y5/'MCAC Monthly Total'!Y15</f>
        <v>1.3759016831418648E-2</v>
      </c>
      <c r="Z5" s="17">
        <f>'MCAC Monthly Total'!Z5/'MCAC Monthly Total'!Z15</f>
        <v>0.21626493957401349</v>
      </c>
      <c r="AA5" s="17">
        <f>'MCAC Monthly Total'!AA5/'MCAC Monthly Total'!AA15</f>
        <v>2.6210216635464027E-2</v>
      </c>
    </row>
    <row r="6" spans="1:27" x14ac:dyDescent="0.2">
      <c r="A6" s="15">
        <v>9</v>
      </c>
      <c r="B6" s="17">
        <f>'MCAC Monthly Total'!B6/'MCAC Monthly Total'!B15</f>
        <v>0</v>
      </c>
      <c r="C6" s="17">
        <f>'MCAC Monthly Total'!C6/'MCAC Monthly Total'!C15</f>
        <v>0.32621297633110208</v>
      </c>
      <c r="D6" s="17">
        <f>'MCAC Monthly Total'!D6/'MCAC Monthly Total'!D15</f>
        <v>0</v>
      </c>
      <c r="E6" s="17">
        <f>'MCAC Monthly Total'!E6/'MCAC Monthly Total'!E15</f>
        <v>0.28045665016765131</v>
      </c>
      <c r="F6" s="17">
        <f>'MCAC Monthly Total'!F6/'MCAC Monthly Total'!F15</f>
        <v>0</v>
      </c>
      <c r="G6" s="17">
        <f>'MCAC Monthly Total'!G6/'MCAC Monthly Total'!G15</f>
        <v>0.23826542768644271</v>
      </c>
      <c r="H6" s="17">
        <f>'MCAC Monthly Total'!H6/'MCAC Monthly Total'!H15</f>
        <v>0</v>
      </c>
      <c r="I6" s="17">
        <f>'MCAC Monthly Total'!I6/'MCAC Monthly Total'!I15</f>
        <v>0.38300662617338488</v>
      </c>
      <c r="J6" s="17">
        <f>'MCAC Monthly Total'!J6/'MCAC Monthly Total'!J15</f>
        <v>0</v>
      </c>
      <c r="K6" s="17">
        <f>'MCAC Monthly Total'!K6/'MCAC Monthly Total'!K15</f>
        <v>0.42240922342963161</v>
      </c>
      <c r="L6" s="17">
        <f>'MCAC Monthly Total'!L6/'MCAC Monthly Total'!L15</f>
        <v>0</v>
      </c>
      <c r="M6" s="17">
        <f>'MCAC Monthly Total'!M6/'MCAC Monthly Total'!M15</f>
        <v>0.49046255103906394</v>
      </c>
      <c r="N6" s="17">
        <f>'MCAC Monthly Total'!N6/'MCAC Monthly Total'!N15</f>
        <v>0</v>
      </c>
      <c r="O6" s="17">
        <f>'MCAC Monthly Total'!O6/'MCAC Monthly Total'!O15</f>
        <v>0.27206018375778507</v>
      </c>
      <c r="P6" s="17">
        <f>'MCAC Monthly Total'!P6/'MCAC Monthly Total'!P15</f>
        <v>0</v>
      </c>
      <c r="Q6" s="17">
        <f>'MCAC Monthly Total'!Q6/'MCAC Monthly Total'!Q15</f>
        <v>0.25294976280257875</v>
      </c>
      <c r="R6" s="17">
        <f>'MCAC Monthly Total'!R6/'MCAC Monthly Total'!R15</f>
        <v>0</v>
      </c>
      <c r="S6" s="17">
        <f>'MCAC Monthly Total'!S6/'MCAC Monthly Total'!S15</f>
        <v>0.37738690440334921</v>
      </c>
      <c r="T6" s="17">
        <f>'MCAC Monthly Total'!T6/'MCAC Monthly Total'!T15</f>
        <v>0</v>
      </c>
      <c r="U6" s="17">
        <f>'MCAC Monthly Total'!U6/'MCAC Monthly Total'!U15</f>
        <v>0.53021600699213389</v>
      </c>
      <c r="V6" s="17">
        <f>'MCAC Monthly Total'!V6/'MCAC Monthly Total'!V15</f>
        <v>0</v>
      </c>
      <c r="W6" s="17">
        <f>'MCAC Monthly Total'!W6/'MCAC Monthly Total'!W15</f>
        <v>0.29104206963249518</v>
      </c>
      <c r="X6" s="17">
        <f>'MCAC Monthly Total'!X6/'MCAC Monthly Total'!X15</f>
        <v>0</v>
      </c>
      <c r="Y6" s="17">
        <f>'MCAC Monthly Total'!Y6/'MCAC Monthly Total'!Y15</f>
        <v>0.14994656692492653</v>
      </c>
      <c r="Z6" s="17">
        <f>'MCAC Monthly Total'!Z6/'MCAC Monthly Total'!Z15</f>
        <v>0</v>
      </c>
      <c r="AA6" s="17">
        <f>'MCAC Monthly Total'!AA6/'MCAC Monthly Total'!AA15</f>
        <v>0.18561112596951057</v>
      </c>
    </row>
    <row r="7" spans="1:27" x14ac:dyDescent="0.2">
      <c r="A7" s="15">
        <v>14</v>
      </c>
      <c r="B7" s="17">
        <f>'MCAC Monthly Total'!B7/'MCAC Monthly Total'!B15</f>
        <v>0</v>
      </c>
      <c r="C7" s="17">
        <f>'MCAC Monthly Total'!C7/'MCAC Monthly Total'!C15</f>
        <v>0</v>
      </c>
      <c r="D7" s="17">
        <f>'MCAC Monthly Total'!D7/'MCAC Monthly Total'!D15</f>
        <v>0</v>
      </c>
      <c r="E7" s="17">
        <f>'MCAC Monthly Total'!E7/'MCAC Monthly Total'!E15</f>
        <v>0</v>
      </c>
      <c r="F7" s="17">
        <f>'MCAC Monthly Total'!F7/'MCAC Monthly Total'!F15</f>
        <v>0</v>
      </c>
      <c r="G7" s="17">
        <f>'MCAC Monthly Total'!G7/'MCAC Monthly Total'!G15</f>
        <v>0</v>
      </c>
      <c r="H7" s="17">
        <f>'MCAC Monthly Total'!H7/'MCAC Monthly Total'!H15</f>
        <v>0</v>
      </c>
      <c r="I7" s="17">
        <f>'MCAC Monthly Total'!I7/'MCAC Monthly Total'!I15</f>
        <v>0</v>
      </c>
      <c r="J7" s="17">
        <f>'MCAC Monthly Total'!J7/'MCAC Monthly Total'!J15</f>
        <v>0</v>
      </c>
      <c r="K7" s="17">
        <f>'MCAC Monthly Total'!K7/'MCAC Monthly Total'!K15</f>
        <v>0</v>
      </c>
      <c r="L7" s="17">
        <f>'MCAC Monthly Total'!L7/'MCAC Monthly Total'!L15</f>
        <v>0</v>
      </c>
      <c r="M7" s="17">
        <f>'MCAC Monthly Total'!M7/'MCAC Monthly Total'!M15</f>
        <v>0</v>
      </c>
      <c r="N7" s="17">
        <f>'MCAC Monthly Total'!N7/'MCAC Monthly Total'!N15</f>
        <v>0</v>
      </c>
      <c r="O7" s="17">
        <f>'MCAC Monthly Total'!O7/'MCAC Monthly Total'!O15</f>
        <v>0</v>
      </c>
      <c r="P7" s="17">
        <f>'MCAC Monthly Total'!P7/'MCAC Monthly Total'!P15</f>
        <v>0</v>
      </c>
      <c r="Q7" s="17">
        <f>'MCAC Monthly Total'!Q7/'MCAC Monthly Total'!Q15</f>
        <v>0</v>
      </c>
      <c r="R7" s="17">
        <f>'MCAC Monthly Total'!R7/'MCAC Monthly Total'!R15</f>
        <v>0</v>
      </c>
      <c r="S7" s="17">
        <f>'MCAC Monthly Total'!S7/'MCAC Monthly Total'!S15</f>
        <v>0</v>
      </c>
      <c r="T7" s="17">
        <f>'MCAC Monthly Total'!T7/'MCAC Monthly Total'!T15</f>
        <v>0</v>
      </c>
      <c r="U7" s="17">
        <f>'MCAC Monthly Total'!U7/'MCAC Monthly Total'!U15</f>
        <v>0</v>
      </c>
      <c r="V7" s="17">
        <f>'MCAC Monthly Total'!V7/'MCAC Monthly Total'!V15</f>
        <v>0</v>
      </c>
      <c r="W7" s="17">
        <f>'MCAC Monthly Total'!W7/'MCAC Monthly Total'!W15</f>
        <v>0</v>
      </c>
      <c r="X7" s="17">
        <f>'MCAC Monthly Total'!X7/'MCAC Monthly Total'!X15</f>
        <v>0</v>
      </c>
      <c r="Y7" s="17">
        <f>'MCAC Monthly Total'!Y7/'MCAC Monthly Total'!Y15</f>
        <v>0</v>
      </c>
      <c r="Z7" s="17">
        <f>'MCAC Monthly Total'!Z7/'MCAC Monthly Total'!Z15</f>
        <v>0</v>
      </c>
      <c r="AA7" s="17">
        <f>'MCAC Monthly Total'!AA7/'MCAC Monthly Total'!AA15</f>
        <v>0</v>
      </c>
    </row>
    <row r="8" spans="1:27" x14ac:dyDescent="0.2">
      <c r="A8" s="15" t="s">
        <v>14</v>
      </c>
      <c r="B8" s="17">
        <f>'MCAC Monthly Total'!B8/'MCAC Monthly Total'!B15</f>
        <v>5.8668824600445072E-3</v>
      </c>
      <c r="C8" s="17">
        <f>'MCAC Monthly Total'!C8/'MCAC Monthly Total'!C15</f>
        <v>3.6203351270945441E-2</v>
      </c>
      <c r="D8" s="17">
        <f>'MCAC Monthly Total'!D8/'MCAC Monthly Total'!D15</f>
        <v>1.4870482890949792E-2</v>
      </c>
      <c r="E8" s="17">
        <f>'MCAC Monthly Total'!E8/'MCAC Monthly Total'!E15</f>
        <v>3.9517802969822768E-2</v>
      </c>
      <c r="F8" s="17">
        <f>'MCAC Monthly Total'!F8/'MCAC Monthly Total'!F15</f>
        <v>9.9237853286757698E-3</v>
      </c>
      <c r="G8" s="17">
        <f>'MCAC Monthly Total'!G8/'MCAC Monthly Total'!G15</f>
        <v>2.8035898657771424E-2</v>
      </c>
      <c r="H8" s="17">
        <f>'MCAC Monthly Total'!H8/'MCAC Monthly Total'!H15</f>
        <v>1.3010505809503931E-2</v>
      </c>
      <c r="I8" s="17">
        <f>'MCAC Monthly Total'!I8/'MCAC Monthly Total'!I15</f>
        <v>3.8238542241855328E-2</v>
      </c>
      <c r="J8" s="17">
        <f>'MCAC Monthly Total'!J8/'MCAC Monthly Total'!J15</f>
        <v>6.6909572706194105E-3</v>
      </c>
      <c r="K8" s="17">
        <f>'MCAC Monthly Total'!K8/'MCAC Monthly Total'!K15</f>
        <v>4.0882586800954149E-2</v>
      </c>
      <c r="L8" s="17">
        <f>'MCAC Monthly Total'!L8/'MCAC Monthly Total'!L15</f>
        <v>1.2175818823815901E-4</v>
      </c>
      <c r="M8" s="17">
        <f>'MCAC Monthly Total'!M8/'MCAC Monthly Total'!M15</f>
        <v>4.2903284782741177E-2</v>
      </c>
      <c r="N8" s="17">
        <f>'MCAC Monthly Total'!N8/'MCAC Monthly Total'!N15</f>
        <v>4.2547943516063388E-3</v>
      </c>
      <c r="O8" s="17">
        <f>'MCAC Monthly Total'!O8/'MCAC Monthly Total'!O15</f>
        <v>4.3041253006104702E-2</v>
      </c>
      <c r="P8" s="17">
        <f>'MCAC Monthly Total'!P8/'MCAC Monthly Total'!P15</f>
        <v>1.761418853255588E-3</v>
      </c>
      <c r="Q8" s="17">
        <f>'MCAC Monthly Total'!Q8/'MCAC Monthly Total'!Q15</f>
        <v>4.4580951222479015E-2</v>
      </c>
      <c r="R8" s="17">
        <f>'MCAC Monthly Total'!R8/'MCAC Monthly Total'!R15</f>
        <v>6.0708060347418403E-3</v>
      </c>
      <c r="S8" s="17">
        <f>'MCAC Monthly Total'!S8/'MCAC Monthly Total'!S15</f>
        <v>4.1503523884103367E-2</v>
      </c>
      <c r="T8" s="17">
        <f>'MCAC Monthly Total'!T8/'MCAC Monthly Total'!T15</f>
        <v>1.3649962602842184E-2</v>
      </c>
      <c r="U8" s="17">
        <f>'MCAC Monthly Total'!U8/'MCAC Monthly Total'!U15</f>
        <v>3.7520289674116622E-2</v>
      </c>
      <c r="V8" s="17">
        <f>'MCAC Monthly Total'!V8/'MCAC Monthly Total'!V15</f>
        <v>6.0342746801834422E-5</v>
      </c>
      <c r="W8" s="17">
        <f>'MCAC Monthly Total'!W8/'MCAC Monthly Total'!W15</f>
        <v>3.1552224371373311E-2</v>
      </c>
      <c r="X8" s="17">
        <f>'MCAC Monthly Total'!X8/'MCAC Monthly Total'!X15</f>
        <v>3.5375784274462689E-3</v>
      </c>
      <c r="Y8" s="17">
        <f>'MCAC Monthly Total'!Y8/'MCAC Monthly Total'!Y15</f>
        <v>1.6363879241250334E-2</v>
      </c>
      <c r="Z8" s="17">
        <f>'MCAC Monthly Total'!Z8/'MCAC Monthly Total'!Z15</f>
        <v>0</v>
      </c>
      <c r="AA8" s="17">
        <f>'MCAC Monthly Total'!AA8/'MCAC Monthly Total'!AA15</f>
        <v>2.7346884193634662E-2</v>
      </c>
    </row>
    <row r="9" spans="1:27" x14ac:dyDescent="0.2">
      <c r="A9" s="15" t="s">
        <v>15</v>
      </c>
      <c r="B9" s="17">
        <f>'MCAC Monthly Total'!B9/'MCAC Monthly Total'!B15</f>
        <v>0.27373134818006356</v>
      </c>
      <c r="C9" s="17">
        <f>'MCAC Monthly Total'!C9/'MCAC Monthly Total'!C15</f>
        <v>1.1309445684035526E-2</v>
      </c>
      <c r="D9" s="17">
        <f>'MCAC Monthly Total'!D9/'MCAC Monthly Total'!D15</f>
        <v>0.23464982411256796</v>
      </c>
      <c r="E9" s="17">
        <f>'MCAC Monthly Total'!E9/'MCAC Monthly Total'!E15</f>
        <v>9.180903720261856E-3</v>
      </c>
      <c r="F9" s="17">
        <f>'MCAC Monthly Total'!F9/'MCAC Monthly Total'!F15</f>
        <v>0.32565893934582407</v>
      </c>
      <c r="G9" s="17">
        <f>'MCAC Monthly Total'!G9/'MCAC Monthly Total'!G15</f>
        <v>9.5306171074577076E-3</v>
      </c>
      <c r="H9" s="17">
        <f>'MCAC Monthly Total'!H9/'MCAC Monthly Total'!H15</f>
        <v>0.17157169693174704</v>
      </c>
      <c r="I9" s="17">
        <f>'MCAC Monthly Total'!I9/'MCAC Monthly Total'!I15</f>
        <v>4.9006073992269462E-3</v>
      </c>
      <c r="J9" s="17">
        <f>'MCAC Monthly Total'!J9/'MCAC Monthly Total'!J15</f>
        <v>0.27114938721430937</v>
      </c>
      <c r="K9" s="17">
        <f>'MCAC Monthly Total'!K9/'MCAC Monthly Total'!K15</f>
        <v>7.5536708189769411E-3</v>
      </c>
      <c r="L9" s="17">
        <f>'MCAC Monthly Total'!L9/'MCAC Monthly Total'!L15</f>
        <v>0.27937416291245587</v>
      </c>
      <c r="M9" s="17">
        <f>'MCAC Monthly Total'!M9/'MCAC Monthly Total'!M15</f>
        <v>1.1091474190992748E-2</v>
      </c>
      <c r="N9" s="17">
        <f>'MCAC Monthly Total'!N9/'MCAC Monthly Total'!N15</f>
        <v>0.39045446136770057</v>
      </c>
      <c r="O9" s="17">
        <f>'MCAC Monthly Total'!O9/'MCAC Monthly Total'!O15</f>
        <v>2.2445581796879818E-2</v>
      </c>
      <c r="P9" s="17">
        <f>'MCAC Monthly Total'!P9/'MCAC Monthly Total'!P15</f>
        <v>0.45219873663751214</v>
      </c>
      <c r="Q9" s="17">
        <f>'MCAC Monthly Total'!Q9/'MCAC Monthly Total'!Q15</f>
        <v>2.4814499452621337E-2</v>
      </c>
      <c r="R9" s="17">
        <f>'MCAC Monthly Total'!R9/'MCAC Monthly Total'!R15</f>
        <v>0.23940614293442328</v>
      </c>
      <c r="S9" s="17">
        <f>'MCAC Monthly Total'!S9/'MCAC Monthly Total'!S15</f>
        <v>1.5360520450575267E-2</v>
      </c>
      <c r="T9" s="17">
        <f>'MCAC Monthly Total'!T9/'MCAC Monthly Total'!T15</f>
        <v>0.18262278733482923</v>
      </c>
      <c r="U9" s="17">
        <f>'MCAC Monthly Total'!U9/'MCAC Monthly Total'!U15</f>
        <v>4.370083655887127E-3</v>
      </c>
      <c r="V9" s="17">
        <f>'MCAC Monthly Total'!V9/'MCAC Monthly Total'!V15</f>
        <v>0.21940622737146995</v>
      </c>
      <c r="W9" s="17">
        <f>'MCAC Monthly Total'!W9/'MCAC Monthly Total'!W15</f>
        <v>6.4071566731141198E-3</v>
      </c>
      <c r="X9" s="17">
        <f>'MCAC Monthly Total'!X9/'MCAC Monthly Total'!X15</f>
        <v>0.1762114537444934</v>
      </c>
      <c r="Y9" s="17">
        <f>'MCAC Monthly Total'!Y9/'MCAC Monthly Total'!Y15</f>
        <v>6.1448036334491047E-3</v>
      </c>
      <c r="Z9" s="17">
        <f>'MCAC Monthly Total'!Z9/'MCAC Monthly Total'!Z15</f>
        <v>0.32796955331508315</v>
      </c>
      <c r="AA9" s="17">
        <f>'MCAC Monthly Total'!AA9/'MCAC Monthly Total'!AA15</f>
        <v>1.1433538379245788E-2</v>
      </c>
    </row>
    <row r="10" spans="1:27" x14ac:dyDescent="0.2">
      <c r="A10" s="15" t="s">
        <v>16</v>
      </c>
      <c r="B10" s="17">
        <f>'MCAC Monthly Total'!B10/'MCAC Monthly Total'!B15</f>
        <v>2.1870950456829478E-5</v>
      </c>
      <c r="C10" s="17">
        <f>'MCAC Monthly Total'!C10/'MCAC Monthly Total'!C15</f>
        <v>0.28016034475215468</v>
      </c>
      <c r="D10" s="17">
        <f>'MCAC Monthly Total'!D10/'MCAC Monthly Total'!D15</f>
        <v>7.9948832747041897E-5</v>
      </c>
      <c r="E10" s="17">
        <f>'MCAC Monthly Total'!E10/'MCAC Monthly Total'!E15</f>
        <v>0.22632923519080314</v>
      </c>
      <c r="F10" s="17">
        <f>'MCAC Monthly Total'!F10/'MCAC Monthly Total'!F15</f>
        <v>0</v>
      </c>
      <c r="G10" s="17">
        <f>'MCAC Monthly Total'!G10/'MCAC Monthly Total'!G15</f>
        <v>0.3218965928043841</v>
      </c>
      <c r="H10" s="17">
        <f>'MCAC Monthly Total'!H10/'MCAC Monthly Total'!H15</f>
        <v>0</v>
      </c>
      <c r="I10" s="17">
        <f>'MCAC Monthly Total'!I10/'MCAC Monthly Total'!I15</f>
        <v>0.17000276090557703</v>
      </c>
      <c r="J10" s="17">
        <f>'MCAC Monthly Total'!J10/'MCAC Monthly Total'!J15</f>
        <v>0</v>
      </c>
      <c r="K10" s="17">
        <f>'MCAC Monthly Total'!K10/'MCAC Monthly Total'!K15</f>
        <v>0.24582560296846012</v>
      </c>
      <c r="L10" s="17">
        <f>'MCAC Monthly Total'!L10/'MCAC Monthly Total'!L15</f>
        <v>1.2175818823815901E-4</v>
      </c>
      <c r="M10" s="17">
        <f>'MCAC Monthly Total'!M10/'MCAC Monthly Total'!M15</f>
        <v>0.29471631421780731</v>
      </c>
      <c r="N10" s="17">
        <f>'MCAC Monthly Total'!N10/'MCAC Monthly Total'!N15</f>
        <v>6.1663686255164331E-5</v>
      </c>
      <c r="O10" s="17">
        <f>'MCAC Monthly Total'!O10/'MCAC Monthly Total'!O15</f>
        <v>0.42492446198433742</v>
      </c>
      <c r="P10" s="17">
        <f>'MCAC Monthly Total'!P10/'MCAC Monthly Total'!P15</f>
        <v>0</v>
      </c>
      <c r="Q10" s="17">
        <f>'MCAC Monthly Total'!Q10/'MCAC Monthly Total'!Q15</f>
        <v>0.48935652597007662</v>
      </c>
      <c r="R10" s="17">
        <f>'MCAC Monthly Total'!R10/'MCAC Monthly Total'!R15</f>
        <v>0</v>
      </c>
      <c r="S10" s="17">
        <f>'MCAC Monthly Total'!S10/'MCAC Monthly Total'!S15</f>
        <v>0.24432263116679717</v>
      </c>
      <c r="T10" s="17">
        <f>'MCAC Monthly Total'!T10/'MCAC Monthly Total'!T15</f>
        <v>0</v>
      </c>
      <c r="U10" s="17">
        <f>'MCAC Monthly Total'!U10/'MCAC Monthly Total'!U15</f>
        <v>0.17948557872393558</v>
      </c>
      <c r="V10" s="17">
        <f>'MCAC Monthly Total'!V10/'MCAC Monthly Total'!V15</f>
        <v>0</v>
      </c>
      <c r="W10" s="17">
        <f>'MCAC Monthly Total'!W10/'MCAC Monthly Total'!W15</f>
        <v>0.21723887814313347</v>
      </c>
      <c r="X10" s="17">
        <f>'MCAC Monthly Total'!X10/'MCAC Monthly Total'!X15</f>
        <v>0</v>
      </c>
      <c r="Y10" s="17">
        <f>'MCAC Monthly Total'!Y10/'MCAC Monthly Total'!Y15</f>
        <v>0.17920117552765161</v>
      </c>
      <c r="Z10" s="17">
        <f>'MCAC Monthly Total'!Z10/'MCAC Monthly Total'!Z15</f>
        <v>0</v>
      </c>
      <c r="AA10" s="17">
        <f>'MCAC Monthly Total'!AA10/'MCAC Monthly Total'!AA15</f>
        <v>0.34681733083712224</v>
      </c>
    </row>
    <row r="11" spans="1:27" x14ac:dyDescent="0.2">
      <c r="A11" s="15">
        <v>27</v>
      </c>
      <c r="B11" s="17">
        <f>'MCAC Monthly Total'!B11/'MCAC Monthly Total'!B15</f>
        <v>0.19055065585512682</v>
      </c>
      <c r="C11" s="17">
        <f>'MCAC Monthly Total'!C11/'MCAC Monthly Total'!C15</f>
        <v>0.1172288576803605</v>
      </c>
      <c r="D11" s="17">
        <f>'MCAC Monthly Total'!D11/'MCAC Monthly Total'!D15</f>
        <v>0.22201790853853534</v>
      </c>
      <c r="E11" s="17">
        <f>'MCAC Monthly Total'!E11/'MCAC Monthly Total'!E15</f>
        <v>0.15032731917611369</v>
      </c>
      <c r="F11" s="17">
        <f>'MCAC Monthly Total'!F11/'MCAC Monthly Total'!F15</f>
        <v>0.20339790409653857</v>
      </c>
      <c r="G11" s="17">
        <f>'MCAC Monthly Total'!G11/'MCAC Monthly Total'!G15</f>
        <v>0.16591215947899293</v>
      </c>
      <c r="H11" s="17">
        <f>'MCAC Monthly Total'!H11/'MCAC Monthly Total'!H15</f>
        <v>0.19606206080846031</v>
      </c>
      <c r="I11" s="17">
        <f>'MCAC Monthly Total'!I11/'MCAC Monthly Total'!I15</f>
        <v>0.1383213694091662</v>
      </c>
      <c r="J11" s="17">
        <f>'MCAC Monthly Total'!J11/'MCAC Monthly Total'!J15</f>
        <v>0.15203709837694601</v>
      </c>
      <c r="K11" s="17">
        <f>'MCAC Monthly Total'!K11/'MCAC Monthly Total'!K15</f>
        <v>8.7596077391995764E-2</v>
      </c>
      <c r="L11" s="17">
        <f>'MCAC Monthly Total'!L11/'MCAC Monthly Total'!L15</f>
        <v>8.7422379154998175E-2</v>
      </c>
      <c r="M11" s="17">
        <f>'MCAC Monthly Total'!M11/'MCAC Monthly Total'!M15</f>
        <v>3.8454506673167167E-2</v>
      </c>
      <c r="N11" s="17">
        <f>'MCAC Monthly Total'!N11/'MCAC Monthly Total'!N15</f>
        <v>0.1962138496639329</v>
      </c>
      <c r="O11" s="17">
        <f>'MCAC Monthly Total'!O11/'MCAC Monthly Total'!O15</f>
        <v>5.6237281864709873E-2</v>
      </c>
      <c r="P11" s="17">
        <f>'MCAC Monthly Total'!P11/'MCAC Monthly Total'!P15</f>
        <v>0.1297983479105928</v>
      </c>
      <c r="Q11" s="17">
        <f>'MCAC Monthly Total'!Q11/'MCAC Monthly Total'!Q15</f>
        <v>7.772777034424036E-2</v>
      </c>
      <c r="R11" s="17">
        <f>'MCAC Monthly Total'!R11/'MCAC Monthly Total'!R15</f>
        <v>0.16643625653663521</v>
      </c>
      <c r="S11" s="17">
        <f>'MCAC Monthly Total'!S11/'MCAC Monthly Total'!S15</f>
        <v>9.5054514788265765E-2</v>
      </c>
      <c r="T11" s="17">
        <f>'MCAC Monthly Total'!T11/'MCAC Monthly Total'!T15</f>
        <v>0.10676888556469709</v>
      </c>
      <c r="U11" s="17">
        <f>'MCAC Monthly Total'!U11/'MCAC Monthly Total'!U15</f>
        <v>7.8286927206892246E-2</v>
      </c>
      <c r="V11" s="17">
        <f>'MCAC Monthly Total'!V11/'MCAC Monthly Total'!V15</f>
        <v>0.24131064446053585</v>
      </c>
      <c r="W11" s="17">
        <f>'MCAC Monthly Total'!W11/'MCAC Monthly Total'!W15</f>
        <v>0.16042069632495165</v>
      </c>
      <c r="X11" s="17">
        <f>'MCAC Monthly Total'!X11/'MCAC Monthly Total'!X15</f>
        <v>0.33346682685889734</v>
      </c>
      <c r="Y11" s="17">
        <f>'MCAC Monthly Total'!Y11/'MCAC Monthly Total'!Y15</f>
        <v>0.25080149612610203</v>
      </c>
      <c r="Z11" s="17">
        <f>'MCAC Monthly Total'!Z11/'MCAC Monthly Total'!Z15</f>
        <v>0.2781598450958136</v>
      </c>
      <c r="AA11" s="17">
        <f>'MCAC Monthly Total'!AA11/'MCAC Monthly Total'!AA15</f>
        <v>0.13880716769189622</v>
      </c>
    </row>
    <row r="12" spans="1:27" x14ac:dyDescent="0.2">
      <c r="A12" s="15" t="s">
        <v>17</v>
      </c>
      <c r="B12" s="17">
        <f>'MCAC Monthly Total'!B12/'MCAC Monthly Total'!B15</f>
        <v>0.13380100715726853</v>
      </c>
      <c r="C12" s="17">
        <f>'MCAC Monthly Total'!C12/'MCAC Monthly Total'!C15</f>
        <v>0.18926915168219802</v>
      </c>
      <c r="D12" s="17">
        <f>'MCAC Monthly Total'!D12/'MCAC Monthly Total'!D15</f>
        <v>0.18004477134633834</v>
      </c>
      <c r="E12" s="17">
        <f>'MCAC Monthly Total'!E12/'MCAC Monthly Total'!E15</f>
        <v>0.25347277662462081</v>
      </c>
      <c r="F12" s="17">
        <f>'MCAC Monthly Total'!F12/'MCAC Monthly Total'!F15</f>
        <v>0.17100666878374088</v>
      </c>
      <c r="G12" s="17">
        <f>'MCAC Monthly Total'!G12/'MCAC Monthly Total'!G15</f>
        <v>0.21165912159478992</v>
      </c>
      <c r="H12" s="17">
        <f>'MCAC Monthly Total'!H12/'MCAC Monthly Total'!H15</f>
        <v>0.15389967299798232</v>
      </c>
      <c r="I12" s="17">
        <f>'MCAC Monthly Total'!I12/'MCAC Monthly Total'!I15</f>
        <v>0.22370237437879625</v>
      </c>
      <c r="J12" s="17">
        <f>'MCAC Monthly Total'!J12/'MCAC Monthly Total'!J15</f>
        <v>0.10155680688969858</v>
      </c>
      <c r="K12" s="17">
        <f>'MCAC Monthly Total'!K12/'MCAC Monthly Total'!K15</f>
        <v>0.1458388550225285</v>
      </c>
      <c r="L12" s="17">
        <f>'MCAC Monthly Total'!L12/'MCAC Monthly Total'!L15</f>
        <v>5.5095580177766952E-2</v>
      </c>
      <c r="M12" s="17">
        <f>'MCAC Monthly Total'!M12/'MCAC Monthly Total'!M15</f>
        <v>6.5147175330611248E-2</v>
      </c>
      <c r="N12" s="17">
        <f>'MCAC Monthly Total'!N12/'MCAC Monthly Total'!N15</f>
        <v>7.6216316211383112E-2</v>
      </c>
      <c r="O12" s="17">
        <f>'MCAC Monthly Total'!O12/'MCAC Monthly Total'!O15</f>
        <v>0.14830116544367022</v>
      </c>
      <c r="P12" s="17">
        <f>'MCAC Monthly Total'!P12/'MCAC Monthly Total'!P15</f>
        <v>9.94290573372206E-2</v>
      </c>
      <c r="Q12" s="17">
        <f>'MCAC Monthly Total'!Q12/'MCAC Monthly Total'!Q15</f>
        <v>6.8908891862303853E-2</v>
      </c>
      <c r="R12" s="17">
        <f>'MCAC Monthly Total'!R12/'MCAC Monthly Total'!R15</f>
        <v>0.12850874556710945</v>
      </c>
      <c r="S12" s="17">
        <f>'MCAC Monthly Total'!S12/'MCAC Monthly Total'!S15</f>
        <v>0.17059213300403589</v>
      </c>
      <c r="T12" s="17">
        <f>'MCAC Monthly Total'!T12/'MCAC Monthly Total'!T15</f>
        <v>9.9289454001495886E-2</v>
      </c>
      <c r="U12" s="17">
        <f>'MCAC Monthly Total'!U12/'MCAC Monthly Total'!U15</f>
        <v>0.11418404295167936</v>
      </c>
      <c r="V12" s="17">
        <f>'MCAC Monthly Total'!V12/'MCAC Monthly Total'!V15</f>
        <v>0.1737267680424813</v>
      </c>
      <c r="W12" s="17">
        <f>'MCAC Monthly Total'!W12/'MCAC Monthly Total'!W15</f>
        <v>0.26402321083172148</v>
      </c>
      <c r="X12" s="17">
        <f>'MCAC Monthly Total'!X12/'MCAC Monthly Total'!X15</f>
        <v>0.250166866906955</v>
      </c>
      <c r="Y12" s="17">
        <f>'MCAC Monthly Total'!Y12/'MCAC Monthly Total'!Y15</f>
        <v>0.38378306171520171</v>
      </c>
      <c r="Z12" s="17">
        <f>'MCAC Monthly Total'!Z12/'MCAC Monthly Total'!Z15</f>
        <v>0.14582359618081059</v>
      </c>
      <c r="AA12" s="17">
        <f>'MCAC Monthly Total'!AA12/'MCAC Monthly Total'!AA15</f>
        <v>0.2637737362931265</v>
      </c>
    </row>
    <row r="13" spans="1:27" x14ac:dyDescent="0.2">
      <c r="A13" s="15">
        <v>32</v>
      </c>
      <c r="B13" s="17">
        <f>'MCAC Monthly Total'!B13/'MCAC Monthly Total'!B15</f>
        <v>2.0011919667998972E-2</v>
      </c>
      <c r="C13" s="17">
        <f>'MCAC Monthly Total'!C13/'MCAC Monthly Total'!C15</f>
        <v>0</v>
      </c>
      <c r="D13" s="17">
        <f>'MCAC Monthly Total'!D13/'MCAC Monthly Total'!D15</f>
        <v>1.5430124720179085E-2</v>
      </c>
      <c r="E13" s="17">
        <f>'MCAC Monthly Total'!E13/'MCAC Monthly Total'!E15</f>
        <v>0</v>
      </c>
      <c r="F13" s="17">
        <f>'MCAC Monthly Total'!F13/'MCAC Monthly Total'!F15</f>
        <v>1.7862813591616386E-2</v>
      </c>
      <c r="G13" s="17">
        <f>'MCAC Monthly Total'!G13/'MCAC Monthly Total'!G15</f>
        <v>0</v>
      </c>
      <c r="H13" s="17">
        <f>'MCAC Monthly Total'!H13/'MCAC Monthly Total'!H15</f>
        <v>2.8804007514088917E-2</v>
      </c>
      <c r="I13" s="17">
        <f>'MCAC Monthly Total'!I13/'MCAC Monthly Total'!I15</f>
        <v>0</v>
      </c>
      <c r="J13" s="17">
        <f>'MCAC Monthly Total'!J13/'MCAC Monthly Total'!J15</f>
        <v>1.4309373964889037E-2</v>
      </c>
      <c r="K13" s="17">
        <f>'MCAC Monthly Total'!K13/'MCAC Monthly Total'!K15</f>
        <v>0</v>
      </c>
      <c r="L13" s="17">
        <f>'MCAC Monthly Total'!L13/'MCAC Monthly Total'!L15</f>
        <v>6.8793376354559848E-3</v>
      </c>
      <c r="M13" s="17">
        <f>'MCAC Monthly Total'!M13/'MCAC Monthly Total'!M15</f>
        <v>0</v>
      </c>
      <c r="N13" s="17">
        <f>'MCAC Monthly Total'!N13/'MCAC Monthly Total'!N15</f>
        <v>1.7265832151446014E-2</v>
      </c>
      <c r="O13" s="17">
        <f>'MCAC Monthly Total'!O13/'MCAC Monthly Total'!O15</f>
        <v>0</v>
      </c>
      <c r="P13" s="17">
        <f>'MCAC Monthly Total'!P13/'MCAC Monthly Total'!P15</f>
        <v>5.6486880466472301E-3</v>
      </c>
      <c r="Q13" s="17">
        <f>'MCAC Monthly Total'!Q13/'MCAC Monthly Total'!Q15</f>
        <v>0</v>
      </c>
      <c r="R13" s="17">
        <f>'MCAC Monthly Total'!R13/'MCAC Monthly Total'!R15</f>
        <v>2.0496483741059085E-2</v>
      </c>
      <c r="S13" s="17">
        <f>'MCAC Monthly Total'!S13/'MCAC Monthly Total'!S15</f>
        <v>0</v>
      </c>
      <c r="T13" s="17">
        <f>'MCAC Monthly Total'!T13/'MCAC Monthly Total'!T15</f>
        <v>1.1842433308401895E-2</v>
      </c>
      <c r="U13" s="17">
        <f>'MCAC Monthly Total'!U13/'MCAC Monthly Total'!U15</f>
        <v>0</v>
      </c>
      <c r="V13" s="17">
        <f>'MCAC Monthly Total'!V13/'MCAC Monthly Total'!V15</f>
        <v>3.3731595462225442E-2</v>
      </c>
      <c r="W13" s="17">
        <f>'MCAC Monthly Total'!W13/'MCAC Monthly Total'!W15</f>
        <v>0</v>
      </c>
      <c r="X13" s="17">
        <f>'MCAC Monthly Total'!X13/'MCAC Monthly Total'!X15</f>
        <v>5.0861033239887866E-2</v>
      </c>
      <c r="Y13" s="17">
        <f>'MCAC Monthly Total'!Y13/'MCAC Monthly Total'!Y15</f>
        <v>0</v>
      </c>
      <c r="Z13" s="17">
        <f>'MCAC Monthly Total'!Z13/'MCAC Monthly Total'!Z15</f>
        <v>1.8294718568471657E-2</v>
      </c>
      <c r="AA13" s="17">
        <f>'MCAC Monthly Total'!AA13/'MCAC Monthly Total'!AA15</f>
        <v>0</v>
      </c>
    </row>
    <row r="14" spans="1:27" x14ac:dyDescent="0.2">
      <c r="A14" s="1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x14ac:dyDescent="0.2">
      <c r="A15" s="15" t="s">
        <v>18</v>
      </c>
      <c r="B15" s="17">
        <f t="shared" ref="B15:E15" si="0">SUM(B4:B13)</f>
        <v>1</v>
      </c>
      <c r="C15" s="17">
        <f t="shared" si="0"/>
        <v>1</v>
      </c>
      <c r="D15" s="17">
        <f t="shared" si="0"/>
        <v>1</v>
      </c>
      <c r="E15" s="17">
        <f t="shared" si="0"/>
        <v>1</v>
      </c>
      <c r="F15" s="17">
        <f t="shared" ref="F15:G15" si="1">SUM(F4:F13)</f>
        <v>1</v>
      </c>
      <c r="G15" s="17">
        <f t="shared" si="1"/>
        <v>1</v>
      </c>
      <c r="H15" s="17">
        <f t="shared" ref="H15:K15" si="2">SUM(H4:H13)</f>
        <v>1</v>
      </c>
      <c r="I15" s="17">
        <f t="shared" si="2"/>
        <v>0.99999999999999989</v>
      </c>
      <c r="J15" s="17">
        <f t="shared" si="2"/>
        <v>1</v>
      </c>
      <c r="K15" s="17">
        <f t="shared" si="2"/>
        <v>1</v>
      </c>
      <c r="L15" s="17">
        <f t="shared" ref="L15:Q15" si="3">SUM(L4:L13)</f>
        <v>1</v>
      </c>
      <c r="M15" s="17">
        <f t="shared" si="3"/>
        <v>1</v>
      </c>
      <c r="N15" s="17">
        <f t="shared" si="3"/>
        <v>1.0000000000000002</v>
      </c>
      <c r="O15" s="17">
        <f t="shared" si="3"/>
        <v>1</v>
      </c>
      <c r="P15" s="17">
        <f t="shared" si="3"/>
        <v>1</v>
      </c>
      <c r="Q15" s="17">
        <f t="shared" si="3"/>
        <v>1</v>
      </c>
      <c r="R15" s="17">
        <f t="shared" ref="R15:U15" si="4">SUM(R4:R13)</f>
        <v>1</v>
      </c>
      <c r="S15" s="17">
        <f t="shared" si="4"/>
        <v>1</v>
      </c>
      <c r="T15" s="17">
        <f t="shared" si="4"/>
        <v>1.0000000000000002</v>
      </c>
      <c r="U15" s="17">
        <f t="shared" si="4"/>
        <v>1</v>
      </c>
      <c r="V15" s="17">
        <f t="shared" ref="V15:Y15" si="5">SUM(V4:V13)</f>
        <v>1</v>
      </c>
      <c r="W15" s="17">
        <f t="shared" si="5"/>
        <v>1.0000000000000002</v>
      </c>
      <c r="X15" s="17">
        <f t="shared" si="5"/>
        <v>1</v>
      </c>
      <c r="Y15" s="17">
        <f t="shared" si="5"/>
        <v>0.99999999999999989</v>
      </c>
      <c r="Z15" s="17">
        <f t="shared" ref="Z15:AA15" si="6">SUM(Z4:Z13)</f>
        <v>1</v>
      </c>
      <c r="AA15" s="17">
        <f t="shared" si="6"/>
        <v>1</v>
      </c>
    </row>
  </sheetData>
  <mergeCells count="13">
    <mergeCell ref="L2:M2"/>
    <mergeCell ref="B2:C2"/>
    <mergeCell ref="D2:E2"/>
    <mergeCell ref="F2:G2"/>
    <mergeCell ref="H2:I2"/>
    <mergeCell ref="J2:K2"/>
    <mergeCell ref="Z2:AA2"/>
    <mergeCell ref="N2:O2"/>
    <mergeCell ref="P2:Q2"/>
    <mergeCell ref="R2:S2"/>
    <mergeCell ref="T2:U2"/>
    <mergeCell ref="V2:W2"/>
    <mergeCell ref="X2:Y2"/>
  </mergeCells>
  <printOptions horizontalCentered="1" verticalCentered="1"/>
  <pageMargins left="0.2" right="0.2" top="0" bottom="0.25" header="0" footer="0"/>
  <pageSetup scale="5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MCAC Monthly Total</vt:lpstr>
      <vt:lpstr>MCAC Monthly Pct </vt:lpstr>
      <vt:lpstr>'MCAC Monthly Pct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Holmes, Teagan</cp:lastModifiedBy>
  <cp:lastPrinted>2020-12-14T21:36:06Z</cp:lastPrinted>
  <dcterms:created xsi:type="dcterms:W3CDTF">2020-10-11T12:41:05Z</dcterms:created>
  <dcterms:modified xsi:type="dcterms:W3CDTF">2025-01-07T17:17:48Z</dcterms:modified>
</cp:coreProperties>
</file>