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TeaganHolmes/Desktop/"/>
    </mc:Choice>
  </mc:AlternateContent>
  <xr:revisionPtr revIDLastSave="0" documentId="8_{2C1505A2-EC91-4847-A235-5E103EBA870B}" xr6:coauthVersionLast="36" xr6:coauthVersionMax="36" xr10:uidLastSave="{00000000-0000-0000-0000-000000000000}"/>
  <bookViews>
    <workbookView xWindow="360" yWindow="740" windowWidth="29040" windowHeight="1724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2" l="1"/>
  <c r="AA5" i="2"/>
  <c r="AA6" i="2"/>
  <c r="AA15" i="1"/>
  <c r="AA4" i="2" s="1"/>
  <c r="Z15" i="1"/>
  <c r="Z17" i="1" s="1"/>
  <c r="AA7" i="2" l="1"/>
  <c r="Z12" i="2"/>
  <c r="Z8" i="2"/>
  <c r="AA11" i="2"/>
  <c r="Z11" i="2"/>
  <c r="Z7" i="2"/>
  <c r="Z6" i="2"/>
  <c r="Z10" i="2"/>
  <c r="AA13" i="2"/>
  <c r="AA9" i="2"/>
  <c r="Z13" i="2"/>
  <c r="Z9" i="2"/>
  <c r="Z5" i="2"/>
  <c r="Z15" i="2" s="1"/>
  <c r="AA10" i="2"/>
  <c r="AA12" i="2"/>
  <c r="AA8" i="2"/>
  <c r="AA15" i="2" s="1"/>
  <c r="X6" i="2"/>
  <c r="X10" i="2"/>
  <c r="Y15" i="1"/>
  <c r="Y7" i="2" s="1"/>
  <c r="X15" i="1"/>
  <c r="X4" i="2" s="1"/>
  <c r="Y10" i="2" l="1"/>
  <c r="Y6" i="2"/>
  <c r="Y13" i="2"/>
  <c r="Y9" i="2"/>
  <c r="Y5" i="2"/>
  <c r="X13" i="2"/>
  <c r="X9" i="2"/>
  <c r="X5" i="2"/>
  <c r="X15" i="2" s="1"/>
  <c r="Y12" i="2"/>
  <c r="Y8" i="2"/>
  <c r="Y4" i="2"/>
  <c r="X12" i="2"/>
  <c r="X8" i="2"/>
  <c r="Y11" i="2"/>
  <c r="X17" i="1"/>
  <c r="X11" i="2"/>
  <c r="X7" i="2"/>
  <c r="W6" i="2"/>
  <c r="W10" i="2"/>
  <c r="W15" i="1"/>
  <c r="W7" i="2" s="1"/>
  <c r="V15" i="1"/>
  <c r="V17" i="1" s="1"/>
  <c r="U6" i="2"/>
  <c r="T7" i="2"/>
  <c r="U7" i="2"/>
  <c r="U10" i="2"/>
  <c r="T11" i="2"/>
  <c r="U11" i="2"/>
  <c r="U15" i="1"/>
  <c r="U4" i="2" s="1"/>
  <c r="T15" i="1"/>
  <c r="T17" i="1" s="1"/>
  <c r="R4" i="2"/>
  <c r="S4" i="2"/>
  <c r="S7" i="2"/>
  <c r="R8" i="2"/>
  <c r="S8" i="2"/>
  <c r="S11" i="2"/>
  <c r="R12" i="2"/>
  <c r="S12" i="2"/>
  <c r="S15" i="1"/>
  <c r="S5" i="2" s="1"/>
  <c r="R15" i="1"/>
  <c r="R17" i="1" s="1"/>
  <c r="Q8" i="2"/>
  <c r="Q15" i="1"/>
  <c r="Q6" i="2" s="1"/>
  <c r="P15" i="1"/>
  <c r="P4" i="2" s="1"/>
  <c r="N5" i="2"/>
  <c r="O15" i="1"/>
  <c r="O6" i="2" s="1"/>
  <c r="N15" i="1"/>
  <c r="N7" i="2" s="1"/>
  <c r="L6" i="2"/>
  <c r="L7" i="2"/>
  <c r="M15" i="1"/>
  <c r="M7" i="2" s="1"/>
  <c r="L15" i="1"/>
  <c r="L10" i="2" s="1"/>
  <c r="K15" i="1"/>
  <c r="K4" i="2" s="1"/>
  <c r="J15" i="1"/>
  <c r="J17" i="1" s="1"/>
  <c r="I15" i="1"/>
  <c r="I4" i="2" s="1"/>
  <c r="H15" i="1"/>
  <c r="H17" i="1" s="1"/>
  <c r="P6" i="2" l="1"/>
  <c r="W13" i="2"/>
  <c r="W9" i="2"/>
  <c r="W5" i="2"/>
  <c r="P5" i="2"/>
  <c r="Q13" i="2"/>
  <c r="Q4" i="2"/>
  <c r="R7" i="2"/>
  <c r="T10" i="2"/>
  <c r="T6" i="2"/>
  <c r="V13" i="2"/>
  <c r="V9" i="2"/>
  <c r="V5" i="2"/>
  <c r="S10" i="2"/>
  <c r="S6" i="2"/>
  <c r="U13" i="2"/>
  <c r="U9" i="2"/>
  <c r="U5" i="2"/>
  <c r="U15" i="2" s="1"/>
  <c r="W12" i="2"/>
  <c r="W8" i="2"/>
  <c r="W4" i="2"/>
  <c r="W15" i="2" s="1"/>
  <c r="Y15" i="2"/>
  <c r="T9" i="2"/>
  <c r="V10" i="2"/>
  <c r="N9" i="2"/>
  <c r="W11" i="2"/>
  <c r="V6" i="2"/>
  <c r="R11" i="2"/>
  <c r="N13" i="2"/>
  <c r="P13" i="2"/>
  <c r="N10" i="2"/>
  <c r="Q12" i="2"/>
  <c r="R10" i="2"/>
  <c r="R6" i="2"/>
  <c r="T13" i="2"/>
  <c r="T5" i="2"/>
  <c r="T15" i="2" s="1"/>
  <c r="V12" i="2"/>
  <c r="V8" i="2"/>
  <c r="V4" i="2"/>
  <c r="L11" i="2"/>
  <c r="P10" i="2"/>
  <c r="S13" i="2"/>
  <c r="S9" i="2"/>
  <c r="S15" i="2" s="1"/>
  <c r="U12" i="2"/>
  <c r="U8" i="2"/>
  <c r="N6" i="2"/>
  <c r="P9" i="2"/>
  <c r="R13" i="2"/>
  <c r="R9" i="2"/>
  <c r="R5" i="2"/>
  <c r="T12" i="2"/>
  <c r="T8" i="2"/>
  <c r="T4" i="2"/>
  <c r="V11" i="2"/>
  <c r="V7" i="2"/>
  <c r="J12" i="2"/>
  <c r="J8" i="2"/>
  <c r="J4" i="2"/>
  <c r="K11" i="2"/>
  <c r="K7" i="2"/>
  <c r="L17" i="1"/>
  <c r="M10" i="2"/>
  <c r="M6" i="2"/>
  <c r="O13" i="2"/>
  <c r="O9" i="2"/>
  <c r="O5" i="2"/>
  <c r="Q9" i="2"/>
  <c r="Q5" i="2"/>
  <c r="M13" i="2"/>
  <c r="O4" i="2"/>
  <c r="J10" i="2"/>
  <c r="J6" i="2"/>
  <c r="L13" i="2"/>
  <c r="L9" i="2"/>
  <c r="L5" i="2"/>
  <c r="N12" i="2"/>
  <c r="N8" i="2"/>
  <c r="N4" i="2"/>
  <c r="P12" i="2"/>
  <c r="P8" i="2"/>
  <c r="J11" i="2"/>
  <c r="K6" i="2"/>
  <c r="M9" i="2"/>
  <c r="O12" i="2"/>
  <c r="O8" i="2"/>
  <c r="K13" i="2"/>
  <c r="K9" i="2"/>
  <c r="K5" i="2"/>
  <c r="M12" i="2"/>
  <c r="M8" i="2"/>
  <c r="M4" i="2"/>
  <c r="O11" i="2"/>
  <c r="O7" i="2"/>
  <c r="P17" i="1"/>
  <c r="Q11" i="2"/>
  <c r="Q7" i="2"/>
  <c r="M5" i="2"/>
  <c r="J13" i="2"/>
  <c r="J9" i="2"/>
  <c r="J5" i="2"/>
  <c r="L12" i="2"/>
  <c r="L8" i="2"/>
  <c r="L4" i="2"/>
  <c r="N11" i="2"/>
  <c r="P11" i="2"/>
  <c r="P7" i="2"/>
  <c r="J7" i="2"/>
  <c r="K10" i="2"/>
  <c r="K12" i="2"/>
  <c r="K8" i="2"/>
  <c r="M11" i="2"/>
  <c r="N17" i="1"/>
  <c r="O10" i="2"/>
  <c r="Q10" i="2"/>
  <c r="I6" i="2"/>
  <c r="H10" i="2"/>
  <c r="H6" i="2"/>
  <c r="I13" i="2"/>
  <c r="I9" i="2"/>
  <c r="I5" i="2"/>
  <c r="I7" i="2"/>
  <c r="H11" i="2"/>
  <c r="H7" i="2"/>
  <c r="I10" i="2"/>
  <c r="H13" i="2"/>
  <c r="H9" i="2"/>
  <c r="H5" i="2"/>
  <c r="I11" i="2"/>
  <c r="I12" i="2"/>
  <c r="I8" i="2"/>
  <c r="H12" i="2"/>
  <c r="H8" i="2"/>
  <c r="H4" i="2"/>
  <c r="G4" i="2"/>
  <c r="G5" i="2"/>
  <c r="G9" i="2"/>
  <c r="F11" i="2"/>
  <c r="G11" i="2"/>
  <c r="F12" i="2"/>
  <c r="G15" i="1"/>
  <c r="G6" i="2" s="1"/>
  <c r="F15" i="1"/>
  <c r="F17" i="1" s="1"/>
  <c r="H15" i="2" l="1"/>
  <c r="V15" i="2"/>
  <c r="R15" i="2"/>
  <c r="N15" i="2"/>
  <c r="F5" i="2"/>
  <c r="Q15" i="2"/>
  <c r="P15" i="2"/>
  <c r="L15" i="2"/>
  <c r="I15" i="2"/>
  <c r="M15" i="2"/>
  <c r="K15" i="2"/>
  <c r="F4" i="2"/>
  <c r="F9" i="2"/>
  <c r="G13" i="2"/>
  <c r="O15" i="2"/>
  <c r="J15" i="2"/>
  <c r="F13" i="2"/>
  <c r="G8" i="2"/>
  <c r="F8" i="2"/>
  <c r="G12" i="2"/>
  <c r="G7" i="2"/>
  <c r="F7" i="2"/>
  <c r="G10" i="2"/>
  <c r="F10" i="2"/>
  <c r="F6" i="2"/>
  <c r="E15" i="1"/>
  <c r="D15" i="1"/>
  <c r="G15" i="2" l="1"/>
  <c r="D17" i="1"/>
  <c r="F15" i="2"/>
  <c r="E13" i="2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<sst xmlns="http://schemas.openxmlformats.org/spreadsheetml/2006/main" count="97" uniqueCount="24">
  <si>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</si>
  <si>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</si>
  <si>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</si>
  <si>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</si>
  <si>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</si>
  <si>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</si>
  <si>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</si>
  <si>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</si>
  <si>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</si>
  <si>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</si>
  <si>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</si>
  <si>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</si>
  <si>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</si>
  <si>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</si>
  <si>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</si>
  <si>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</si>
  <si>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</si>
  <si>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</si>
  <si>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</si>
  <si>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</si>
  <si>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</si>
  <si>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</si>
  <si>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2023 Jet</t>
  </si>
  <si>
    <t>The Safety and Pavement Rehabilitation Project for Runway 15R/33L from August 14-November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</si>
</sst>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6" fillId="0" borderId="0" xfId="1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6" fillId="0" borderId="0" xfId="1" applyNumberFormat="1" applyFon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7" fillId="0" borderId="0" xfId="0" applyFont="1"/>
    <xf numFmtId="3" fontId="1" fillId="0" borderId="0" xfId="1" applyNumberForma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/>
  </sheetViews>
  <sheetFormatPr baseColWidth="10" defaultColWidth="8.83203125" defaultRowHeight="15" x14ac:dyDescent="0.2"/>
  <sheetData>
    <row r="1" spans="1:27" x14ac:dyDescent="0.2">
      <c r="R1" s="22" t="s">
        <v>23</v>
      </c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6995</v>
      </c>
      <c r="C4" s="9">
        <f>Q4+M4+O4+K4+G4+E4+I4+W4+Y4+AA4+S4+U4</f>
        <v>0</v>
      </c>
      <c r="D4" s="10">
        <v>97</v>
      </c>
      <c r="E4" s="11">
        <v>0</v>
      </c>
      <c r="F4" s="10">
        <v>162</v>
      </c>
      <c r="G4" s="12">
        <v>0</v>
      </c>
      <c r="H4" s="13">
        <v>577</v>
      </c>
      <c r="I4" s="14">
        <v>0</v>
      </c>
      <c r="J4" s="13">
        <v>565</v>
      </c>
      <c r="K4" s="21">
        <v>0</v>
      </c>
      <c r="L4" s="10">
        <v>692</v>
      </c>
      <c r="M4" s="12">
        <v>0</v>
      </c>
      <c r="N4" s="10">
        <v>724</v>
      </c>
      <c r="O4" s="14">
        <v>0</v>
      </c>
      <c r="P4" s="10">
        <v>284</v>
      </c>
      <c r="Q4" s="9">
        <v>0</v>
      </c>
      <c r="R4" s="14">
        <v>361</v>
      </c>
      <c r="S4" s="14">
        <v>0</v>
      </c>
      <c r="T4" s="10">
        <v>700</v>
      </c>
      <c r="U4" s="9">
        <v>0</v>
      </c>
      <c r="V4" s="13">
        <v>1738</v>
      </c>
      <c r="W4" s="21">
        <v>0</v>
      </c>
      <c r="X4" s="13">
        <v>880</v>
      </c>
      <c r="Y4" s="9">
        <v>0</v>
      </c>
      <c r="Z4" s="10">
        <v>215</v>
      </c>
      <c r="AA4" s="21">
        <v>0</v>
      </c>
    </row>
    <row r="5" spans="1:27" x14ac:dyDescent="0.2">
      <c r="A5" s="1" t="s">
        <v>13</v>
      </c>
      <c r="B5" s="9">
        <f>P5+L5+N5+J5+F5+D5+H5+V5+Z5+R5+T5+X5</f>
        <v>67158</v>
      </c>
      <c r="C5" s="9">
        <f>Q5+M5+O5+K5+G5+E5+I5+W5+AA5+S5+U5+Y5</f>
        <v>10711</v>
      </c>
      <c r="D5" s="10">
        <v>4356</v>
      </c>
      <c r="E5" s="12">
        <v>476</v>
      </c>
      <c r="F5" s="10">
        <v>2841</v>
      </c>
      <c r="G5" s="10">
        <v>332</v>
      </c>
      <c r="H5" s="10">
        <v>5097</v>
      </c>
      <c r="I5" s="10">
        <v>710</v>
      </c>
      <c r="J5" s="10">
        <v>8118</v>
      </c>
      <c r="K5" s="13">
        <v>758</v>
      </c>
      <c r="L5" s="10">
        <v>4854</v>
      </c>
      <c r="M5" s="12">
        <v>624</v>
      </c>
      <c r="N5" s="10">
        <v>7629</v>
      </c>
      <c r="O5" s="12">
        <v>1107</v>
      </c>
      <c r="P5" s="10">
        <v>4820</v>
      </c>
      <c r="Q5" s="10">
        <v>734</v>
      </c>
      <c r="R5" s="13">
        <v>5913</v>
      </c>
      <c r="S5" s="13">
        <v>1004</v>
      </c>
      <c r="T5" s="10">
        <v>9039</v>
      </c>
      <c r="U5" s="10">
        <v>1569</v>
      </c>
      <c r="V5" s="13">
        <v>6418</v>
      </c>
      <c r="W5" s="14">
        <v>1639</v>
      </c>
      <c r="X5" s="13">
        <v>3649</v>
      </c>
      <c r="Y5" s="20">
        <v>1308</v>
      </c>
      <c r="Z5" s="10">
        <v>4424</v>
      </c>
      <c r="AA5" s="13">
        <v>450</v>
      </c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62088</v>
      </c>
      <c r="D6" s="11">
        <v>0</v>
      </c>
      <c r="E6" s="10">
        <v>3804</v>
      </c>
      <c r="F6" s="11">
        <v>0</v>
      </c>
      <c r="G6" s="10">
        <v>2636</v>
      </c>
      <c r="H6" s="15">
        <v>0</v>
      </c>
      <c r="I6" s="10">
        <v>4825</v>
      </c>
      <c r="J6" s="21">
        <v>0</v>
      </c>
      <c r="K6" s="13">
        <v>7875</v>
      </c>
      <c r="L6" s="12">
        <v>0</v>
      </c>
      <c r="M6" s="10">
        <v>4921</v>
      </c>
      <c r="N6" s="14">
        <v>0</v>
      </c>
      <c r="O6" s="10">
        <v>7121</v>
      </c>
      <c r="P6" s="9">
        <v>0</v>
      </c>
      <c r="Q6" s="10">
        <v>4053</v>
      </c>
      <c r="R6" s="21">
        <v>0</v>
      </c>
      <c r="S6" s="13">
        <v>5256</v>
      </c>
      <c r="T6" s="9">
        <v>0</v>
      </c>
      <c r="U6" s="10">
        <v>8208</v>
      </c>
      <c r="V6" s="21">
        <v>0</v>
      </c>
      <c r="W6" s="13">
        <v>6308</v>
      </c>
      <c r="X6" s="21">
        <v>0</v>
      </c>
      <c r="Y6" s="10">
        <v>3158</v>
      </c>
      <c r="Z6" s="9">
        <v>0</v>
      </c>
      <c r="AA6" s="13">
        <v>3923</v>
      </c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11">
        <v>0</v>
      </c>
      <c r="E7" s="11">
        <v>0</v>
      </c>
      <c r="F7" s="11">
        <v>0</v>
      </c>
      <c r="G7" s="11">
        <v>0</v>
      </c>
      <c r="H7" s="15">
        <v>0</v>
      </c>
      <c r="I7" s="15">
        <v>0</v>
      </c>
      <c r="J7" s="21">
        <v>0</v>
      </c>
      <c r="K7" s="21">
        <v>0</v>
      </c>
      <c r="L7" s="12">
        <v>0</v>
      </c>
      <c r="M7" s="12">
        <v>0</v>
      </c>
      <c r="N7" s="14">
        <v>0</v>
      </c>
      <c r="O7" s="12">
        <v>0</v>
      </c>
      <c r="P7" s="9">
        <v>0</v>
      </c>
      <c r="Q7" s="9">
        <v>0</v>
      </c>
      <c r="R7" s="21">
        <v>0</v>
      </c>
      <c r="S7" s="21">
        <v>0</v>
      </c>
      <c r="T7" s="9">
        <v>0</v>
      </c>
      <c r="U7" s="12">
        <v>0</v>
      </c>
      <c r="V7" s="21">
        <v>0</v>
      </c>
      <c r="W7" s="14">
        <v>0</v>
      </c>
      <c r="X7" s="21">
        <v>0</v>
      </c>
      <c r="Y7" s="12">
        <v>0</v>
      </c>
      <c r="Z7" s="9">
        <v>0</v>
      </c>
      <c r="AA7" s="21">
        <v>0</v>
      </c>
    </row>
    <row r="8" spans="1:27" x14ac:dyDescent="0.2">
      <c r="A8" s="1" t="s">
        <v>14</v>
      </c>
      <c r="B8" s="9">
        <f t="shared" si="0"/>
        <v>638</v>
      </c>
      <c r="C8" s="9">
        <f t="shared" si="0"/>
        <v>6343</v>
      </c>
      <c r="D8" s="10">
        <v>1</v>
      </c>
      <c r="E8" s="11">
        <v>463</v>
      </c>
      <c r="F8" s="10">
        <v>102</v>
      </c>
      <c r="G8" s="12">
        <v>661</v>
      </c>
      <c r="H8" s="13">
        <v>19</v>
      </c>
      <c r="I8" s="14">
        <v>424</v>
      </c>
      <c r="J8" s="13">
        <v>58</v>
      </c>
      <c r="K8" s="13">
        <v>746</v>
      </c>
      <c r="L8" s="12">
        <v>60</v>
      </c>
      <c r="M8" s="10">
        <v>846</v>
      </c>
      <c r="N8" s="14">
        <v>0</v>
      </c>
      <c r="O8" s="16">
        <v>985</v>
      </c>
      <c r="P8" s="10">
        <v>177</v>
      </c>
      <c r="Q8" s="10">
        <v>1097</v>
      </c>
      <c r="R8" s="14">
        <v>0</v>
      </c>
      <c r="S8" s="14">
        <v>155</v>
      </c>
      <c r="T8" s="10">
        <v>0</v>
      </c>
      <c r="U8" s="10">
        <v>0</v>
      </c>
      <c r="V8" s="14">
        <v>0</v>
      </c>
      <c r="W8" s="13">
        <v>0</v>
      </c>
      <c r="X8" s="13">
        <v>71</v>
      </c>
      <c r="Y8" s="10">
        <v>221</v>
      </c>
      <c r="Z8" s="10">
        <v>150</v>
      </c>
      <c r="AA8" s="13">
        <v>745</v>
      </c>
    </row>
    <row r="9" spans="1:27" x14ac:dyDescent="0.2">
      <c r="A9" s="1" t="s">
        <v>15</v>
      </c>
      <c r="B9" s="9">
        <f t="shared" si="0"/>
        <v>54384</v>
      </c>
      <c r="C9" s="9">
        <f t="shared" si="0"/>
        <v>3967</v>
      </c>
      <c r="D9" s="10">
        <v>3705</v>
      </c>
      <c r="E9" s="10">
        <v>150</v>
      </c>
      <c r="F9" s="10">
        <v>4735</v>
      </c>
      <c r="G9" s="10">
        <v>178</v>
      </c>
      <c r="H9" s="10">
        <v>2193</v>
      </c>
      <c r="I9" s="14">
        <v>119</v>
      </c>
      <c r="J9" s="10">
        <v>2534</v>
      </c>
      <c r="K9" s="13">
        <v>118</v>
      </c>
      <c r="L9" s="10">
        <v>4181</v>
      </c>
      <c r="M9" s="12">
        <v>198</v>
      </c>
      <c r="N9" s="10">
        <v>4384</v>
      </c>
      <c r="O9" s="12">
        <v>299</v>
      </c>
      <c r="P9" s="10">
        <v>6727</v>
      </c>
      <c r="Q9" s="10">
        <v>538</v>
      </c>
      <c r="R9" s="13">
        <v>6978</v>
      </c>
      <c r="S9" s="14">
        <v>588</v>
      </c>
      <c r="T9" s="10">
        <v>4000</v>
      </c>
      <c r="U9" s="12">
        <v>465</v>
      </c>
      <c r="V9" s="13">
        <v>4862</v>
      </c>
      <c r="W9" s="14">
        <v>383</v>
      </c>
      <c r="X9" s="13">
        <v>6352</v>
      </c>
      <c r="Y9" s="12">
        <v>821</v>
      </c>
      <c r="Z9" s="10">
        <v>3733</v>
      </c>
      <c r="AA9" s="13">
        <v>110</v>
      </c>
    </row>
    <row r="10" spans="1:27" x14ac:dyDescent="0.2">
      <c r="A10" s="1" t="s">
        <v>16</v>
      </c>
      <c r="B10" s="9">
        <f t="shared" si="0"/>
        <v>13</v>
      </c>
      <c r="C10" s="9">
        <f t="shared" si="0"/>
        <v>55446</v>
      </c>
      <c r="D10" s="12">
        <v>0</v>
      </c>
      <c r="E10" s="10">
        <v>3371</v>
      </c>
      <c r="F10" s="12">
        <v>1</v>
      </c>
      <c r="G10" s="10">
        <v>4240</v>
      </c>
      <c r="H10" s="14">
        <v>2</v>
      </c>
      <c r="I10" s="10">
        <v>2343</v>
      </c>
      <c r="J10" s="21">
        <v>1</v>
      </c>
      <c r="K10" s="13">
        <v>2517</v>
      </c>
      <c r="L10" s="12">
        <v>0</v>
      </c>
      <c r="M10" s="10">
        <v>3973</v>
      </c>
      <c r="N10" s="12">
        <v>2</v>
      </c>
      <c r="O10" s="10">
        <v>3825</v>
      </c>
      <c r="P10" s="12">
        <v>1</v>
      </c>
      <c r="Q10" s="10">
        <v>6628</v>
      </c>
      <c r="R10" s="14">
        <v>0</v>
      </c>
      <c r="S10" s="13">
        <v>6666</v>
      </c>
      <c r="T10" s="12">
        <v>2</v>
      </c>
      <c r="U10" s="10">
        <v>4383</v>
      </c>
      <c r="V10" s="14">
        <v>3</v>
      </c>
      <c r="W10" s="13">
        <v>7428</v>
      </c>
      <c r="X10" s="21">
        <v>0</v>
      </c>
      <c r="Y10" s="10">
        <v>6630</v>
      </c>
      <c r="Z10" s="12">
        <v>1</v>
      </c>
      <c r="AA10" s="13">
        <v>3442</v>
      </c>
    </row>
    <row r="11" spans="1:27" x14ac:dyDescent="0.2">
      <c r="A11" s="1">
        <v>27</v>
      </c>
      <c r="B11" s="9">
        <f t="shared" si="0"/>
        <v>31936</v>
      </c>
      <c r="C11" s="9">
        <f t="shared" si="0"/>
        <v>5977</v>
      </c>
      <c r="D11" s="10">
        <v>3833</v>
      </c>
      <c r="E11" s="10">
        <v>351</v>
      </c>
      <c r="F11" s="10">
        <v>3048</v>
      </c>
      <c r="G11" s="10">
        <v>883</v>
      </c>
      <c r="H11" s="10">
        <v>3890</v>
      </c>
      <c r="I11" s="10">
        <v>1380</v>
      </c>
      <c r="J11" s="10">
        <v>2095</v>
      </c>
      <c r="K11" s="13">
        <v>549</v>
      </c>
      <c r="L11" s="10">
        <v>4049</v>
      </c>
      <c r="M11" s="10">
        <v>837</v>
      </c>
      <c r="N11" s="10">
        <v>1139</v>
      </c>
      <c r="O11" s="10">
        <v>427</v>
      </c>
      <c r="P11" s="10">
        <v>2073</v>
      </c>
      <c r="Q11" s="10">
        <v>150</v>
      </c>
      <c r="R11" s="13">
        <v>2007</v>
      </c>
      <c r="S11" s="13">
        <v>28</v>
      </c>
      <c r="T11" s="10">
        <v>928</v>
      </c>
      <c r="U11" s="10">
        <v>15</v>
      </c>
      <c r="V11" s="13">
        <v>2744</v>
      </c>
      <c r="W11" s="13">
        <v>9</v>
      </c>
      <c r="X11" s="13">
        <v>2914</v>
      </c>
      <c r="Y11" s="10">
        <v>9</v>
      </c>
      <c r="Z11" s="10">
        <v>3216</v>
      </c>
      <c r="AA11" s="13">
        <v>1339</v>
      </c>
    </row>
    <row r="12" spans="1:27" x14ac:dyDescent="0.2">
      <c r="A12" s="1" t="s">
        <v>17</v>
      </c>
      <c r="B12" s="9">
        <f t="shared" si="0"/>
        <v>12571</v>
      </c>
      <c r="C12" s="9">
        <f t="shared" si="0"/>
        <v>31837</v>
      </c>
      <c r="D12" s="10">
        <v>1211</v>
      </c>
      <c r="E12" s="10">
        <v>4802</v>
      </c>
      <c r="F12" s="10">
        <v>1704</v>
      </c>
      <c r="G12" s="10">
        <v>3956</v>
      </c>
      <c r="H12" s="10">
        <v>2791</v>
      </c>
      <c r="I12" s="10">
        <v>5360</v>
      </c>
      <c r="J12" s="13">
        <v>1486</v>
      </c>
      <c r="K12" s="13">
        <v>2567</v>
      </c>
      <c r="L12" s="10">
        <v>1703</v>
      </c>
      <c r="M12" s="10">
        <v>4652</v>
      </c>
      <c r="N12" s="10">
        <v>975</v>
      </c>
      <c r="O12" s="10">
        <v>1266</v>
      </c>
      <c r="P12" s="10">
        <v>681</v>
      </c>
      <c r="Q12" s="10">
        <v>1702</v>
      </c>
      <c r="R12" s="13">
        <v>321</v>
      </c>
      <c r="S12" s="13">
        <v>2016</v>
      </c>
      <c r="T12" s="10">
        <v>0</v>
      </c>
      <c r="U12" s="10">
        <v>0</v>
      </c>
      <c r="V12" s="13">
        <v>0</v>
      </c>
      <c r="W12" s="13">
        <v>0</v>
      </c>
      <c r="X12" s="13">
        <v>126</v>
      </c>
      <c r="Y12" s="10">
        <v>1935</v>
      </c>
      <c r="Z12" s="10">
        <v>1573</v>
      </c>
      <c r="AA12" s="13">
        <v>3581</v>
      </c>
    </row>
    <row r="13" spans="1:27" x14ac:dyDescent="0.2">
      <c r="A13" s="1">
        <v>32</v>
      </c>
      <c r="B13" s="9">
        <f t="shared" si="0"/>
        <v>2663</v>
      </c>
      <c r="C13" s="9">
        <f t="shared" si="0"/>
        <v>0</v>
      </c>
      <c r="D13" s="10">
        <v>220</v>
      </c>
      <c r="E13" s="11">
        <v>0</v>
      </c>
      <c r="F13" s="12">
        <v>287</v>
      </c>
      <c r="G13" s="11">
        <v>0</v>
      </c>
      <c r="H13" s="14">
        <v>551</v>
      </c>
      <c r="I13" s="15">
        <v>0</v>
      </c>
      <c r="J13" s="13">
        <v>274</v>
      </c>
      <c r="K13" s="21">
        <v>0</v>
      </c>
      <c r="L13" s="12">
        <v>528</v>
      </c>
      <c r="M13" s="12">
        <v>0</v>
      </c>
      <c r="N13" s="10">
        <v>130</v>
      </c>
      <c r="O13" s="14">
        <v>0</v>
      </c>
      <c r="P13" s="10">
        <v>116</v>
      </c>
      <c r="Q13" s="9">
        <v>0</v>
      </c>
      <c r="R13" s="21">
        <v>139</v>
      </c>
      <c r="S13" s="21">
        <v>0</v>
      </c>
      <c r="T13" s="9">
        <v>0</v>
      </c>
      <c r="U13" s="9">
        <v>0</v>
      </c>
      <c r="V13" s="14">
        <v>0</v>
      </c>
      <c r="W13" s="21">
        <v>0</v>
      </c>
      <c r="X13" s="12">
        <v>104</v>
      </c>
      <c r="Y13" s="9">
        <v>0</v>
      </c>
      <c r="Z13" s="10">
        <v>314</v>
      </c>
      <c r="AA13" s="21">
        <v>0</v>
      </c>
    </row>
    <row r="14" spans="1:27" x14ac:dyDescent="0.2">
      <c r="A14" s="3"/>
      <c r="B14" s="9"/>
      <c r="C14" s="9"/>
      <c r="D14" s="11"/>
      <c r="E14" s="11"/>
      <c r="F14" s="11"/>
      <c r="G14" s="11"/>
      <c r="H14" s="11"/>
      <c r="I14" s="11"/>
      <c r="J14" s="9"/>
      <c r="K14" s="9"/>
      <c r="L14" s="9"/>
      <c r="M14" s="9"/>
      <c r="N14" s="12"/>
      <c r="O14" s="1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176358</v>
      </c>
      <c r="C15" s="9">
        <f>Q15+M15+O15+K15+G15+E15+I15+W15+Y15+AA15+S15+U15</f>
        <v>176369</v>
      </c>
      <c r="D15" s="11">
        <f t="shared" ref="D15:M15" si="1">SUM(D4:D13)</f>
        <v>13423</v>
      </c>
      <c r="E15" s="11">
        <f t="shared" si="1"/>
        <v>13417</v>
      </c>
      <c r="F15" s="11">
        <f t="shared" si="1"/>
        <v>12880</v>
      </c>
      <c r="G15" s="11">
        <f t="shared" si="1"/>
        <v>12886</v>
      </c>
      <c r="H15" s="11">
        <f t="shared" si="1"/>
        <v>15120</v>
      </c>
      <c r="I15" s="11">
        <f t="shared" si="1"/>
        <v>15161</v>
      </c>
      <c r="J15" s="9">
        <f t="shared" si="1"/>
        <v>15131</v>
      </c>
      <c r="K15" s="9">
        <f t="shared" si="1"/>
        <v>15130</v>
      </c>
      <c r="L15" s="9">
        <f t="shared" si="1"/>
        <v>16067</v>
      </c>
      <c r="M15" s="9">
        <f t="shared" si="1"/>
        <v>16051</v>
      </c>
      <c r="N15" s="9">
        <f t="shared" ref="N15:AA15" si="2">SUM(N4:N13)</f>
        <v>14983</v>
      </c>
      <c r="O15" s="9">
        <f t="shared" si="2"/>
        <v>15030</v>
      </c>
      <c r="P15" s="9">
        <f t="shared" si="2"/>
        <v>14879</v>
      </c>
      <c r="Q15" s="9">
        <f t="shared" si="2"/>
        <v>14902</v>
      </c>
      <c r="R15" s="9">
        <f t="shared" si="2"/>
        <v>15719</v>
      </c>
      <c r="S15" s="9">
        <f t="shared" si="2"/>
        <v>15713</v>
      </c>
      <c r="T15" s="9">
        <f t="shared" si="2"/>
        <v>14669</v>
      </c>
      <c r="U15" s="9">
        <f t="shared" si="2"/>
        <v>14640</v>
      </c>
      <c r="V15" s="9">
        <f t="shared" si="2"/>
        <v>15765</v>
      </c>
      <c r="W15" s="9">
        <f t="shared" si="2"/>
        <v>15767</v>
      </c>
      <c r="X15" s="9">
        <f t="shared" si="2"/>
        <v>14096</v>
      </c>
      <c r="Y15" s="9">
        <f t="shared" si="2"/>
        <v>14082</v>
      </c>
      <c r="Z15" s="9">
        <f t="shared" si="2"/>
        <v>13626</v>
      </c>
      <c r="AA15" s="9">
        <f t="shared" si="2"/>
        <v>13590</v>
      </c>
    </row>
    <row r="16" spans="1:27" x14ac:dyDescent="0.2">
      <c r="A16" s="3"/>
      <c r="B16" s="9"/>
      <c r="C16" s="9"/>
      <c r="D16" s="11"/>
      <c r="E16" s="11"/>
      <c r="F16" s="11"/>
      <c r="G16" s="11"/>
      <c r="H16" s="11"/>
      <c r="I16" s="1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3">
        <f>B15+C15</f>
        <v>352727</v>
      </c>
      <c r="C17" s="23"/>
      <c r="D17" s="24">
        <f>D15+E15</f>
        <v>26840</v>
      </c>
      <c r="E17" s="24"/>
      <c r="F17" s="24">
        <f>F15+G15</f>
        <v>25766</v>
      </c>
      <c r="G17" s="24"/>
      <c r="H17" s="24">
        <f>H15+I15</f>
        <v>30281</v>
      </c>
      <c r="I17" s="24"/>
      <c r="J17" s="23">
        <f>J15+K15</f>
        <v>30261</v>
      </c>
      <c r="K17" s="23"/>
      <c r="L17" s="23">
        <f>L15+M15</f>
        <v>32118</v>
      </c>
      <c r="M17" s="23"/>
      <c r="N17" s="23">
        <f>N15+O15</f>
        <v>30013</v>
      </c>
      <c r="O17" s="23"/>
      <c r="P17" s="23">
        <f>P15+Q15</f>
        <v>29781</v>
      </c>
      <c r="Q17" s="23"/>
      <c r="R17" s="23">
        <f>R15+S15</f>
        <v>31432</v>
      </c>
      <c r="S17" s="23"/>
      <c r="T17" s="23">
        <f>T15+U15</f>
        <v>29309</v>
      </c>
      <c r="U17" s="23"/>
      <c r="V17" s="23">
        <f>V15+W15</f>
        <v>31532</v>
      </c>
      <c r="W17" s="23"/>
      <c r="X17" s="23">
        <f>X15+Y15</f>
        <v>28178</v>
      </c>
      <c r="Y17" s="23"/>
      <c r="Z17" s="23">
        <f>Z15+AA15</f>
        <v>27216</v>
      </c>
      <c r="AA17" s="23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/>
  </sheetViews>
  <sheetFormatPr baseColWidth="10" defaultColWidth="8.83203125" defaultRowHeight="15" x14ac:dyDescent="0.2"/>
  <sheetData>
    <row r="1" spans="1:27" x14ac:dyDescent="0.2">
      <c r="R1" s="22" t="s">
        <v>23</v>
      </c>
    </row>
    <row r="2" spans="1:27" x14ac:dyDescent="0.2">
      <c r="A2" s="2" t="s">
        <v>22</v>
      </c>
      <c r="B2" s="25" t="s">
        <v>0</v>
      </c>
      <c r="C2" s="25"/>
      <c r="D2" s="25" t="s">
        <v>1</v>
      </c>
      <c r="E2" s="25"/>
      <c r="F2" s="25" t="s">
        <v>2</v>
      </c>
      <c r="G2" s="25"/>
      <c r="H2" s="25" t="s">
        <v>3</v>
      </c>
      <c r="I2" s="25"/>
      <c r="J2" s="25" t="s">
        <v>4</v>
      </c>
      <c r="K2" s="25"/>
      <c r="L2" s="25" t="s">
        <v>5</v>
      </c>
      <c r="M2" s="25"/>
      <c r="N2" s="25" t="s">
        <v>6</v>
      </c>
      <c r="O2" s="25"/>
      <c r="P2" s="25" t="s">
        <v>7</v>
      </c>
      <c r="Q2" s="25"/>
      <c r="R2" s="25" t="s">
        <v>8</v>
      </c>
      <c r="S2" s="25"/>
      <c r="T2" s="25" t="s">
        <v>9</v>
      </c>
      <c r="U2" s="25"/>
      <c r="V2" s="25" t="s">
        <v>19</v>
      </c>
      <c r="W2" s="25"/>
      <c r="X2" s="25" t="s">
        <v>20</v>
      </c>
      <c r="Y2" s="25"/>
      <c r="Z2" s="25" t="s">
        <v>21</v>
      </c>
      <c r="AA2" s="25"/>
    </row>
    <row r="3" spans="1:27" x14ac:dyDescent="0.2">
      <c r="A3" s="17"/>
      <c r="B3" s="18" t="s">
        <v>10</v>
      </c>
      <c r="C3" s="18" t="s">
        <v>11</v>
      </c>
      <c r="D3" s="18" t="s">
        <v>10</v>
      </c>
      <c r="E3" s="18" t="s">
        <v>11</v>
      </c>
      <c r="F3" s="18" t="s">
        <v>10</v>
      </c>
      <c r="G3" s="18" t="s">
        <v>11</v>
      </c>
      <c r="H3" s="18" t="s">
        <v>10</v>
      </c>
      <c r="I3" s="18" t="s">
        <v>11</v>
      </c>
      <c r="J3" s="18" t="s">
        <v>10</v>
      </c>
      <c r="K3" s="18" t="s">
        <v>11</v>
      </c>
      <c r="L3" s="18" t="s">
        <v>10</v>
      </c>
      <c r="M3" s="18" t="s">
        <v>11</v>
      </c>
      <c r="N3" s="18" t="s">
        <v>10</v>
      </c>
      <c r="O3" s="18" t="s">
        <v>11</v>
      </c>
      <c r="P3" s="18" t="s">
        <v>10</v>
      </c>
      <c r="Q3" s="18" t="s">
        <v>11</v>
      </c>
      <c r="R3" s="18" t="s">
        <v>10</v>
      </c>
      <c r="S3" s="18" t="s">
        <v>11</v>
      </c>
      <c r="T3" s="18" t="s">
        <v>10</v>
      </c>
      <c r="U3" s="18" t="s">
        <v>11</v>
      </c>
      <c r="V3" s="18" t="s">
        <v>10</v>
      </c>
      <c r="W3" s="18" t="s">
        <v>11</v>
      </c>
      <c r="X3" s="18" t="s">
        <v>10</v>
      </c>
      <c r="Y3" s="18" t="s">
        <v>11</v>
      </c>
      <c r="Z3" s="18" t="s">
        <v>10</v>
      </c>
      <c r="AA3" s="18" t="s">
        <v>11</v>
      </c>
    </row>
    <row r="4" spans="1:27" x14ac:dyDescent="0.2">
      <c r="A4" s="17" t="s">
        <v>12</v>
      </c>
      <c r="B4" s="19">
        <f>'MCAC Monthly Total'!B4/'MCAC Monthly Total'!B15</f>
        <v>3.9663638734846164E-2</v>
      </c>
      <c r="C4" s="19">
        <f>'MCAC Monthly Total'!C4/'MCAC Monthly Total'!C15</f>
        <v>0</v>
      </c>
      <c r="D4" s="19">
        <f>'MCAC Monthly Total'!D4/'MCAC Monthly Total'!D15</f>
        <v>7.2264024435670119E-3</v>
      </c>
      <c r="E4" s="19">
        <f>'MCAC Monthly Total'!E4/'MCAC Monthly Total'!E15</f>
        <v>0</v>
      </c>
      <c r="F4" s="19">
        <f>'MCAC Monthly Total'!F4/'MCAC Monthly Total'!F15</f>
        <v>1.2577639751552796E-2</v>
      </c>
      <c r="G4" s="19">
        <f>'MCAC Monthly Total'!G4/'MCAC Monthly Total'!G15</f>
        <v>0</v>
      </c>
      <c r="H4" s="19">
        <f>'MCAC Monthly Total'!H4/'MCAC Monthly Total'!H15</f>
        <v>3.816137566137566E-2</v>
      </c>
      <c r="I4" s="19">
        <f>'MCAC Monthly Total'!I4/'MCAC Monthly Total'!I15</f>
        <v>0</v>
      </c>
      <c r="J4" s="19">
        <f>'MCAC Monthly Total'!J4/'MCAC Monthly Total'!J15</f>
        <v>3.7340559117044481E-2</v>
      </c>
      <c r="K4" s="19">
        <f>'MCAC Monthly Total'!K4/'MCAC Monthly Total'!K15</f>
        <v>0</v>
      </c>
      <c r="L4" s="19">
        <f>'MCAC Monthly Total'!L4/'MCAC Monthly Total'!L15</f>
        <v>4.3069645857969754E-2</v>
      </c>
      <c r="M4" s="19">
        <f>'MCAC Monthly Total'!M4/'MCAC Monthly Total'!M15</f>
        <v>0</v>
      </c>
      <c r="N4" s="19">
        <f>'MCAC Monthly Total'!N4/'MCAC Monthly Total'!N15</f>
        <v>4.8321430955082428E-2</v>
      </c>
      <c r="O4" s="19">
        <f>'MCAC Monthly Total'!O4/'MCAC Monthly Total'!O15</f>
        <v>0</v>
      </c>
      <c r="P4" s="19">
        <f>'MCAC Monthly Total'!P4/'MCAC Monthly Total'!P15</f>
        <v>1.9087304254318167E-2</v>
      </c>
      <c r="Q4" s="19">
        <f>'MCAC Monthly Total'!Q4/'MCAC Monthly Total'!Q15</f>
        <v>0</v>
      </c>
      <c r="R4" s="19">
        <f>'MCAC Monthly Total'!R4/'MCAC Monthly Total'!R15</f>
        <v>2.2965837521470831E-2</v>
      </c>
      <c r="S4" s="19">
        <f>'MCAC Monthly Total'!S4/'MCAC Monthly Total'!S15</f>
        <v>0</v>
      </c>
      <c r="T4" s="19">
        <f>'MCAC Monthly Total'!T4/'MCAC Monthly Total'!T15</f>
        <v>4.7719680959847299E-2</v>
      </c>
      <c r="U4" s="19">
        <f>'MCAC Monthly Total'!U4/'MCAC Monthly Total'!U15</f>
        <v>0</v>
      </c>
      <c r="V4" s="19">
        <f>'MCAC Monthly Total'!V4/'MCAC Monthly Total'!V15</f>
        <v>0.110244211861719</v>
      </c>
      <c r="W4" s="19">
        <f>'MCAC Monthly Total'!W4/'MCAC Monthly Total'!W15</f>
        <v>0</v>
      </c>
      <c r="X4" s="19">
        <f>'MCAC Monthly Total'!X4/'MCAC Monthly Total'!X15</f>
        <v>6.2429057888762768E-2</v>
      </c>
      <c r="Y4" s="19">
        <f>'MCAC Monthly Total'!Y4/'MCAC Monthly Total'!Y15</f>
        <v>0</v>
      </c>
      <c r="Z4" s="19">
        <f>'MCAC Monthly Total'!Z4/'MCAC Monthly Total'!Z15</f>
        <v>1.5778658447086452E-2</v>
      </c>
      <c r="AA4" s="19">
        <f>'MCAC Monthly Total'!AA4/'MCAC Monthly Total'!AA15</f>
        <v>0</v>
      </c>
    </row>
    <row r="5" spans="1:27" x14ac:dyDescent="0.2">
      <c r="A5" s="17" t="s">
        <v>13</v>
      </c>
      <c r="B5" s="19">
        <f>'MCAC Monthly Total'!B5/'MCAC Monthly Total'!B15</f>
        <v>0.38080495356037153</v>
      </c>
      <c r="C5" s="19">
        <f>'MCAC Monthly Total'!C5/'MCAC Monthly Total'!C15</f>
        <v>6.0730627264428558E-2</v>
      </c>
      <c r="D5" s="19">
        <f>'MCAC Monthly Total'!D5/'MCAC Monthly Total'!D15</f>
        <v>0.32451761901214332</v>
      </c>
      <c r="E5" s="19">
        <f>'MCAC Monthly Total'!E5/'MCAC Monthly Total'!E15</f>
        <v>3.5477379443988967E-2</v>
      </c>
      <c r="F5" s="19">
        <f>'MCAC Monthly Total'!F5/'MCAC Monthly Total'!F15</f>
        <v>0.22057453416149067</v>
      </c>
      <c r="G5" s="19">
        <f>'MCAC Monthly Total'!G5/'MCAC Monthly Total'!G15</f>
        <v>2.5764395467949713E-2</v>
      </c>
      <c r="H5" s="19">
        <f>'MCAC Monthly Total'!H5/'MCAC Monthly Total'!H15</f>
        <v>0.33710317460317463</v>
      </c>
      <c r="I5" s="19">
        <f>'MCAC Monthly Total'!I5/'MCAC Monthly Total'!I15</f>
        <v>4.6830683991821123E-2</v>
      </c>
      <c r="J5" s="19">
        <f>'MCAC Monthly Total'!J5/'MCAC Monthly Total'!J15</f>
        <v>0.53651444055250808</v>
      </c>
      <c r="K5" s="19">
        <f>'MCAC Monthly Total'!K5/'MCAC Monthly Total'!K15</f>
        <v>5.0099140779907465E-2</v>
      </c>
      <c r="L5" s="19">
        <f>'MCAC Monthly Total'!L5/'MCAC Monthly Total'!L15</f>
        <v>0.3021099147320595</v>
      </c>
      <c r="M5" s="19">
        <f>'MCAC Monthly Total'!M5/'MCAC Monthly Total'!M15</f>
        <v>3.8876082487072458E-2</v>
      </c>
      <c r="N5" s="19">
        <f>'MCAC Monthly Total'!N5/'MCAC Monthly Total'!N15</f>
        <v>0.50917706734298873</v>
      </c>
      <c r="O5" s="19">
        <f>'MCAC Monthly Total'!O5/'MCAC Monthly Total'!O15</f>
        <v>7.3652694610778446E-2</v>
      </c>
      <c r="P5" s="19">
        <f>'MCAC Monthly Total'!P5/'MCAC Monthly Total'!P15</f>
        <v>0.32394650178103368</v>
      </c>
      <c r="Q5" s="19">
        <f>'MCAC Monthly Total'!Q5/'MCAC Monthly Total'!Q15</f>
        <v>4.9255133539122267E-2</v>
      </c>
      <c r="R5" s="19">
        <f>'MCAC Monthly Total'!R5/'MCAC Monthly Total'!R15</f>
        <v>0.37616896749157069</v>
      </c>
      <c r="S5" s="19">
        <f>'MCAC Monthly Total'!S5/'MCAC Monthly Total'!S15</f>
        <v>6.3896136956660091E-2</v>
      </c>
      <c r="T5" s="19">
        <f>'MCAC Monthly Total'!T5/'MCAC Monthly Total'!T15</f>
        <v>0.61619742313722814</v>
      </c>
      <c r="U5" s="19">
        <f>'MCAC Monthly Total'!U5/'MCAC Monthly Total'!U15</f>
        <v>0.10717213114754098</v>
      </c>
      <c r="V5" s="19">
        <f>'MCAC Monthly Total'!V5/'MCAC Monthly Total'!V15</f>
        <v>0.40710434506818904</v>
      </c>
      <c r="W5" s="19">
        <f>'MCAC Monthly Total'!W5/'MCAC Monthly Total'!W15</f>
        <v>0.10395129067038753</v>
      </c>
      <c r="X5" s="19">
        <f>'MCAC Monthly Total'!X5/'MCAC Monthly Total'!X15</f>
        <v>0.25886776390465382</v>
      </c>
      <c r="Y5" s="19">
        <f>'MCAC Monthly Total'!Y5/'MCAC Monthly Total'!Y15</f>
        <v>9.2884533446953563E-2</v>
      </c>
      <c r="Z5" s="19">
        <f>'MCAC Monthly Total'!Z5/'MCAC Monthly Total'!Z15</f>
        <v>0.32467341846469983</v>
      </c>
      <c r="AA5" s="19">
        <f>'MCAC Monthly Total'!AA5/'MCAC Monthly Total'!AA15</f>
        <v>3.3112582781456956E-2</v>
      </c>
    </row>
    <row r="6" spans="1:27" x14ac:dyDescent="0.2">
      <c r="A6" s="17">
        <v>9</v>
      </c>
      <c r="B6" s="19">
        <f>'MCAC Monthly Total'!B6/'MCAC Monthly Total'!B15</f>
        <v>0</v>
      </c>
      <c r="C6" s="19">
        <f>'MCAC Monthly Total'!C6/'MCAC Monthly Total'!C15</f>
        <v>0.35203465461617406</v>
      </c>
      <c r="D6" s="19">
        <f>'MCAC Monthly Total'!D6/'MCAC Monthly Total'!D15</f>
        <v>0</v>
      </c>
      <c r="E6" s="19">
        <f>'MCAC Monthly Total'!E6/'MCAC Monthly Total'!E15</f>
        <v>0.28352090631288662</v>
      </c>
      <c r="F6" s="19">
        <f>'MCAC Monthly Total'!F6/'MCAC Monthly Total'!F15</f>
        <v>0</v>
      </c>
      <c r="G6" s="19">
        <f>'MCAC Monthly Total'!G6/'MCAC Monthly Total'!G15</f>
        <v>0.20456309172745615</v>
      </c>
      <c r="H6" s="19">
        <f>'MCAC Monthly Total'!H6/'MCAC Monthly Total'!H15</f>
        <v>0</v>
      </c>
      <c r="I6" s="19">
        <f>'MCAC Monthly Total'!I6/'MCAC Monthly Total'!I15</f>
        <v>0.31825077501484073</v>
      </c>
      <c r="J6" s="19">
        <f>'MCAC Monthly Total'!J6/'MCAC Monthly Total'!J15</f>
        <v>0</v>
      </c>
      <c r="K6" s="19">
        <f>'MCAC Monthly Total'!K6/'MCAC Monthly Total'!K15</f>
        <v>0.52048909451421022</v>
      </c>
      <c r="L6" s="19">
        <f>'MCAC Monthly Total'!L6/'MCAC Monthly Total'!L15</f>
        <v>0</v>
      </c>
      <c r="M6" s="19">
        <f>'MCAC Monthly Total'!M6/'MCAC Monthly Total'!M15</f>
        <v>0.30658525948539034</v>
      </c>
      <c r="N6" s="19">
        <f>'MCAC Monthly Total'!N6/'MCAC Monthly Total'!N15</f>
        <v>0</v>
      </c>
      <c r="O6" s="19">
        <f>'MCAC Monthly Total'!O6/'MCAC Monthly Total'!O15</f>
        <v>0.47378576180971388</v>
      </c>
      <c r="P6" s="19">
        <f>'MCAC Monthly Total'!P6/'MCAC Monthly Total'!P15</f>
        <v>0</v>
      </c>
      <c r="Q6" s="19">
        <f>'MCAC Monthly Total'!Q6/'MCAC Monthly Total'!Q15</f>
        <v>0.27197691585022143</v>
      </c>
      <c r="R6" s="19">
        <f>'MCAC Monthly Total'!R6/'MCAC Monthly Total'!R15</f>
        <v>0</v>
      </c>
      <c r="S6" s="19">
        <f>'MCAC Monthly Total'!S6/'MCAC Monthly Total'!S15</f>
        <v>0.33450009546235598</v>
      </c>
      <c r="T6" s="19">
        <f>'MCAC Monthly Total'!T6/'MCAC Monthly Total'!T15</f>
        <v>0</v>
      </c>
      <c r="U6" s="19">
        <f>'MCAC Monthly Total'!U6/'MCAC Monthly Total'!U15</f>
        <v>0.56065573770491806</v>
      </c>
      <c r="V6" s="19">
        <f>'MCAC Monthly Total'!V6/'MCAC Monthly Total'!V15</f>
        <v>0</v>
      </c>
      <c r="W6" s="19">
        <f>'MCAC Monthly Total'!W6/'MCAC Monthly Total'!W15</f>
        <v>0.4000761083275195</v>
      </c>
      <c r="X6" s="19">
        <f>'MCAC Monthly Total'!X6/'MCAC Monthly Total'!X15</f>
        <v>0</v>
      </c>
      <c r="Y6" s="19">
        <f>'MCAC Monthly Total'!Y6/'MCAC Monthly Total'!Y15</f>
        <v>0.22425791790938787</v>
      </c>
      <c r="Z6" s="19">
        <f>'MCAC Monthly Total'!Z6/'MCAC Monthly Total'!Z15</f>
        <v>0</v>
      </c>
      <c r="AA6" s="19">
        <f>'MCAC Monthly Total'!AA6/'MCAC Monthly Total'!AA15</f>
        <v>0.28866813833701249</v>
      </c>
    </row>
    <row r="7" spans="1:27" x14ac:dyDescent="0.2">
      <c r="A7" s="17">
        <v>14</v>
      </c>
      <c r="B7" s="19">
        <f>'MCAC Monthly Total'!B7/'MCAC Monthly Total'!B15</f>
        <v>0</v>
      </c>
      <c r="C7" s="19">
        <f>'MCAC Monthly Total'!C7/'MCAC Monthly Total'!C15</f>
        <v>0</v>
      </c>
      <c r="D7" s="19">
        <f>'MCAC Monthly Total'!D7/'MCAC Monthly Total'!D15</f>
        <v>0</v>
      </c>
      <c r="E7" s="19">
        <f>'MCAC Monthly Total'!E7/'MCAC Monthly Total'!E15</f>
        <v>0</v>
      </c>
      <c r="F7" s="19">
        <f>'MCAC Monthly Total'!F7/'MCAC Monthly Total'!F15</f>
        <v>0</v>
      </c>
      <c r="G7" s="19">
        <f>'MCAC Monthly Total'!G7/'MCAC Monthly Total'!G15</f>
        <v>0</v>
      </c>
      <c r="H7" s="19">
        <f>'MCAC Monthly Total'!H7/'MCAC Monthly Total'!H15</f>
        <v>0</v>
      </c>
      <c r="I7" s="19">
        <f>'MCAC Monthly Total'!I7/'MCAC Monthly Total'!I15</f>
        <v>0</v>
      </c>
      <c r="J7" s="19">
        <f>'MCAC Monthly Total'!J7/'MCAC Monthly Total'!J15</f>
        <v>0</v>
      </c>
      <c r="K7" s="19">
        <f>'MCAC Monthly Total'!K7/'MCAC Monthly Total'!K15</f>
        <v>0</v>
      </c>
      <c r="L7" s="19">
        <f>'MCAC Monthly Total'!L7/'MCAC Monthly Total'!L15</f>
        <v>0</v>
      </c>
      <c r="M7" s="19">
        <f>'MCAC Monthly Total'!M7/'MCAC Monthly Total'!M15</f>
        <v>0</v>
      </c>
      <c r="N7" s="19">
        <f>'MCAC Monthly Total'!N7/'MCAC Monthly Total'!N15</f>
        <v>0</v>
      </c>
      <c r="O7" s="19">
        <f>'MCAC Monthly Total'!O7/'MCAC Monthly Total'!O15</f>
        <v>0</v>
      </c>
      <c r="P7" s="19">
        <f>'MCAC Monthly Total'!P7/'MCAC Monthly Total'!P15</f>
        <v>0</v>
      </c>
      <c r="Q7" s="19">
        <f>'MCAC Monthly Total'!Q7/'MCAC Monthly Total'!Q15</f>
        <v>0</v>
      </c>
      <c r="R7" s="19">
        <f>'MCAC Monthly Total'!R7/'MCAC Monthly Total'!R15</f>
        <v>0</v>
      </c>
      <c r="S7" s="19">
        <f>'MCAC Monthly Total'!S7/'MCAC Monthly Total'!S15</f>
        <v>0</v>
      </c>
      <c r="T7" s="19">
        <f>'MCAC Monthly Total'!T7/'MCAC Monthly Total'!T15</f>
        <v>0</v>
      </c>
      <c r="U7" s="19">
        <f>'MCAC Monthly Total'!U7/'MCAC Monthly Total'!U15</f>
        <v>0</v>
      </c>
      <c r="V7" s="19">
        <f>'MCAC Monthly Total'!V7/'MCAC Monthly Total'!V15</f>
        <v>0</v>
      </c>
      <c r="W7" s="19">
        <f>'MCAC Monthly Total'!W7/'MCAC Monthly Total'!W15</f>
        <v>0</v>
      </c>
      <c r="X7" s="19">
        <f>'MCAC Monthly Total'!X7/'MCAC Monthly Total'!X15</f>
        <v>0</v>
      </c>
      <c r="Y7" s="19">
        <f>'MCAC Monthly Total'!Y7/'MCAC Monthly Total'!Y15</f>
        <v>0</v>
      </c>
      <c r="Z7" s="19">
        <f>'MCAC Monthly Total'!Z7/'MCAC Monthly Total'!Z15</f>
        <v>0</v>
      </c>
      <c r="AA7" s="19">
        <f>'MCAC Monthly Total'!AA7/'MCAC Monthly Total'!AA15</f>
        <v>0</v>
      </c>
    </row>
    <row r="8" spans="1:27" x14ac:dyDescent="0.2">
      <c r="A8" s="17" t="s">
        <v>14</v>
      </c>
      <c r="B8" s="19">
        <f>'MCAC Monthly Total'!B8/'MCAC Monthly Total'!B15</f>
        <v>3.6176413885392212E-3</v>
      </c>
      <c r="C8" s="19">
        <f>'MCAC Monthly Total'!C8/'MCAC Monthly Total'!C15</f>
        <v>3.5964370155752996E-2</v>
      </c>
      <c r="D8" s="19">
        <f>'MCAC Monthly Total'!D8/'MCAC Monthly Total'!D15</f>
        <v>7.4498994263577439E-5</v>
      </c>
      <c r="E8" s="19">
        <f>'MCAC Monthly Total'!E8/'MCAC Monthly Total'!E15</f>
        <v>3.4508459417157335E-2</v>
      </c>
      <c r="F8" s="19">
        <f>'MCAC Monthly Total'!F8/'MCAC Monthly Total'!F15</f>
        <v>7.9192546583850935E-3</v>
      </c>
      <c r="G8" s="19">
        <f>'MCAC Monthly Total'!G8/'MCAC Monthly Total'!G15</f>
        <v>5.1295980133478192E-2</v>
      </c>
      <c r="H8" s="19">
        <f>'MCAC Monthly Total'!H8/'MCAC Monthly Total'!H15</f>
        <v>1.2566137566137566E-3</v>
      </c>
      <c r="I8" s="19">
        <f>'MCAC Monthly Total'!I8/'MCAC Monthly Total'!I15</f>
        <v>2.7966492975397401E-2</v>
      </c>
      <c r="J8" s="19">
        <f>'MCAC Monthly Total'!J8/'MCAC Monthly Total'!J15</f>
        <v>3.8331901394488138E-3</v>
      </c>
      <c r="K8" s="19">
        <f>'MCAC Monthly Total'!K8/'MCAC Monthly Total'!K15</f>
        <v>4.9306014540647723E-2</v>
      </c>
      <c r="L8" s="19">
        <f>'MCAC Monthly Total'!L8/'MCAC Monthly Total'!L15</f>
        <v>3.7343623576274352E-3</v>
      </c>
      <c r="M8" s="19">
        <f>'MCAC Monthly Total'!M8/'MCAC Monthly Total'!M15</f>
        <v>5.270699644881939E-2</v>
      </c>
      <c r="N8" s="19">
        <f>'MCAC Monthly Total'!N8/'MCAC Monthly Total'!N15</f>
        <v>0</v>
      </c>
      <c r="O8" s="19">
        <f>'MCAC Monthly Total'!O8/'MCAC Monthly Total'!O15</f>
        <v>6.5535595475715233E-2</v>
      </c>
      <c r="P8" s="19">
        <f>'MCAC Monthly Total'!P8/'MCAC Monthly Total'!P15</f>
        <v>1.1895960750050406E-2</v>
      </c>
      <c r="Q8" s="19">
        <f>'MCAC Monthly Total'!Q8/'MCAC Monthly Total'!Q15</f>
        <v>7.3614279962421147E-2</v>
      </c>
      <c r="R8" s="19">
        <f>'MCAC Monthly Total'!R8/'MCAC Monthly Total'!R15</f>
        <v>0</v>
      </c>
      <c r="S8" s="19">
        <f>'MCAC Monthly Total'!S8/'MCAC Monthly Total'!S15</f>
        <v>9.8644434544644562E-3</v>
      </c>
      <c r="T8" s="19">
        <f>'MCAC Monthly Total'!T8/'MCAC Monthly Total'!T15</f>
        <v>0</v>
      </c>
      <c r="U8" s="19">
        <f>'MCAC Monthly Total'!U8/'MCAC Monthly Total'!U15</f>
        <v>0</v>
      </c>
      <c r="V8" s="19">
        <f>'MCAC Monthly Total'!V8/'MCAC Monthly Total'!V15</f>
        <v>0</v>
      </c>
      <c r="W8" s="19">
        <f>'MCAC Monthly Total'!W8/'MCAC Monthly Total'!W15</f>
        <v>0</v>
      </c>
      <c r="X8" s="19">
        <f>'MCAC Monthly Total'!X8/'MCAC Monthly Total'!X15</f>
        <v>5.0368898978433597E-3</v>
      </c>
      <c r="Y8" s="19">
        <f>'MCAC Monthly Total'!Y8/'MCAC Monthly Total'!Y15</f>
        <v>1.5693793495242154E-2</v>
      </c>
      <c r="Z8" s="19">
        <f>'MCAC Monthly Total'!Z8/'MCAC Monthly Total'!Z15</f>
        <v>1.1008366358432409E-2</v>
      </c>
      <c r="AA8" s="19">
        <f>'MCAC Monthly Total'!AA8/'MCAC Monthly Total'!AA15</f>
        <v>5.4819720382634288E-2</v>
      </c>
    </row>
    <row r="9" spans="1:27" x14ac:dyDescent="0.2">
      <c r="A9" s="17" t="s">
        <v>15</v>
      </c>
      <c r="B9" s="19">
        <f>'MCAC Monthly Total'!B9/'MCAC Monthly Total'!B15</f>
        <v>0.30837274180927432</v>
      </c>
      <c r="C9" s="19">
        <f>'MCAC Monthly Total'!C9/'MCAC Monthly Total'!C15</f>
        <v>2.2492614915319585E-2</v>
      </c>
      <c r="D9" s="19">
        <f>'MCAC Monthly Total'!D9/'MCAC Monthly Total'!D15</f>
        <v>0.27601877374655442</v>
      </c>
      <c r="E9" s="19">
        <f>'MCAC Monthly Total'!E9/'MCAC Monthly Total'!E15</f>
        <v>1.1179846463441901E-2</v>
      </c>
      <c r="F9" s="19">
        <f>'MCAC Monthly Total'!F9/'MCAC Monthly Total'!F15</f>
        <v>0.36762422360248448</v>
      </c>
      <c r="G9" s="19">
        <f>'MCAC Monthly Total'!G9/'MCAC Monthly Total'!G15</f>
        <v>1.3813440943659785E-2</v>
      </c>
      <c r="H9" s="19">
        <f>'MCAC Monthly Total'!H9/'MCAC Monthly Total'!H15</f>
        <v>0.14503968253968255</v>
      </c>
      <c r="I9" s="19">
        <f>'MCAC Monthly Total'!I9/'MCAC Monthly Total'!I15</f>
        <v>7.8490864718686101E-3</v>
      </c>
      <c r="J9" s="19">
        <f>'MCAC Monthly Total'!J9/'MCAC Monthly Total'!J15</f>
        <v>0.16747075540281542</v>
      </c>
      <c r="K9" s="19">
        <f>'MCAC Monthly Total'!K9/'MCAC Monthly Total'!K15</f>
        <v>7.7990746860541965E-3</v>
      </c>
      <c r="L9" s="19">
        <f>'MCAC Monthly Total'!L9/'MCAC Monthly Total'!L15</f>
        <v>0.26022281695400512</v>
      </c>
      <c r="M9" s="19">
        <f>'MCAC Monthly Total'!M9/'MCAC Monthly Total'!M15</f>
        <v>1.2335680019936452E-2</v>
      </c>
      <c r="N9" s="19">
        <f>'MCAC Monthly Total'!N9/'MCAC Monthly Total'!N15</f>
        <v>0.2925982780484549</v>
      </c>
      <c r="O9" s="19">
        <f>'MCAC Monthly Total'!O9/'MCAC Monthly Total'!O15</f>
        <v>1.9893546240851628E-2</v>
      </c>
      <c r="P9" s="19">
        <f>'MCAC Monthly Total'!P9/'MCAC Monthly Total'!P15</f>
        <v>0.45211371731971234</v>
      </c>
      <c r="Q9" s="19">
        <f>'MCAC Monthly Total'!Q9/'MCAC Monthly Total'!Q15</f>
        <v>3.6102536572272179E-2</v>
      </c>
      <c r="R9" s="19">
        <f>'MCAC Monthly Total'!R9/'MCAC Monthly Total'!R15</f>
        <v>0.44392136904383228</v>
      </c>
      <c r="S9" s="19">
        <f>'MCAC Monthly Total'!S9/'MCAC Monthly Total'!S15</f>
        <v>3.7421243556290971E-2</v>
      </c>
      <c r="T9" s="19">
        <f>'MCAC Monthly Total'!T9/'MCAC Monthly Total'!T15</f>
        <v>0.27268389119912739</v>
      </c>
      <c r="U9" s="19">
        <f>'MCAC Monthly Total'!U9/'MCAC Monthly Total'!U15</f>
        <v>3.1762295081967214E-2</v>
      </c>
      <c r="V9" s="19">
        <f>'MCAC Monthly Total'!V9/'MCAC Monthly Total'!V15</f>
        <v>0.30840469394227721</v>
      </c>
      <c r="W9" s="19">
        <f>'MCAC Monthly Total'!W9/'MCAC Monthly Total'!W15</f>
        <v>2.4291241199974632E-2</v>
      </c>
      <c r="X9" s="19">
        <f>'MCAC Monthly Total'!X9/'MCAC Monthly Total'!X15</f>
        <v>0.45062429057888764</v>
      </c>
      <c r="Y9" s="19">
        <f>'MCAC Monthly Total'!Y9/'MCAC Monthly Total'!Y15</f>
        <v>5.830137764522085E-2</v>
      </c>
      <c r="Z9" s="19">
        <f>'MCAC Monthly Total'!Z9/'MCAC Monthly Total'!Z15</f>
        <v>0.27396154410685453</v>
      </c>
      <c r="AA9" s="19">
        <f>'MCAC Monthly Total'!AA9/'MCAC Monthly Total'!AA15</f>
        <v>8.0941869021339229E-3</v>
      </c>
    </row>
    <row r="10" spans="1:27" x14ac:dyDescent="0.2">
      <c r="A10" s="17" t="s">
        <v>16</v>
      </c>
      <c r="B10" s="19">
        <f>'MCAC Monthly Total'!B10/'MCAC Monthly Total'!B15</f>
        <v>7.3713696004717676E-5</v>
      </c>
      <c r="C10" s="19">
        <f>'MCAC Monthly Total'!C10/'MCAC Monthly Total'!C15</f>
        <v>0.31437497519405339</v>
      </c>
      <c r="D10" s="19">
        <f>'MCAC Monthly Total'!D10/'MCAC Monthly Total'!D15</f>
        <v>0</v>
      </c>
      <c r="E10" s="19">
        <f>'MCAC Monthly Total'!E10/'MCAC Monthly Total'!E15</f>
        <v>0.2512484161884177</v>
      </c>
      <c r="F10" s="19">
        <f>'MCAC Monthly Total'!F10/'MCAC Monthly Total'!F15</f>
        <v>7.7639751552795034E-5</v>
      </c>
      <c r="G10" s="19">
        <f>'MCAC Monthly Total'!G10/'MCAC Monthly Total'!G15</f>
        <v>0.3290392674220084</v>
      </c>
      <c r="H10" s="19">
        <f>'MCAC Monthly Total'!H10/'MCAC Monthly Total'!H15</f>
        <v>1.3227513227513228E-4</v>
      </c>
      <c r="I10" s="19">
        <f>'MCAC Monthly Total'!I10/'MCAC Monthly Total'!I15</f>
        <v>0.15454125717300971</v>
      </c>
      <c r="J10" s="19">
        <f>'MCAC Monthly Total'!J10/'MCAC Monthly Total'!J15</f>
        <v>6.6089485162910576E-5</v>
      </c>
      <c r="K10" s="19">
        <f>'MCAC Monthly Total'!K10/'MCAC Monthly Total'!K15</f>
        <v>0.16635822868473232</v>
      </c>
      <c r="L10" s="19">
        <f>'MCAC Monthly Total'!L10/'MCAC Monthly Total'!L15</f>
        <v>0</v>
      </c>
      <c r="M10" s="19">
        <f>'MCAC Monthly Total'!M10/'MCAC Monthly Total'!M15</f>
        <v>0.24752351878387641</v>
      </c>
      <c r="N10" s="19">
        <f>'MCAC Monthly Total'!N10/'MCAC Monthly Total'!N15</f>
        <v>1.3348461589801776E-4</v>
      </c>
      <c r="O10" s="19">
        <f>'MCAC Monthly Total'!O10/'MCAC Monthly Total'!O15</f>
        <v>0.25449101796407186</v>
      </c>
      <c r="P10" s="19">
        <f>'MCAC Monthly Total'!P10/'MCAC Monthly Total'!P15</f>
        <v>6.7208817796894952E-5</v>
      </c>
      <c r="Q10" s="19">
        <f>'MCAC Monthly Total'!Q10/'MCAC Monthly Total'!Q15</f>
        <v>0.44477251375654275</v>
      </c>
      <c r="R10" s="19">
        <f>'MCAC Monthly Total'!R10/'MCAC Monthly Total'!R15</f>
        <v>0</v>
      </c>
      <c r="S10" s="19">
        <f>'MCAC Monthly Total'!S10/'MCAC Monthly Total'!S15</f>
        <v>0.42423471011264557</v>
      </c>
      <c r="T10" s="19">
        <f>'MCAC Monthly Total'!T10/'MCAC Monthly Total'!T15</f>
        <v>1.3634194559956371E-4</v>
      </c>
      <c r="U10" s="19">
        <f>'MCAC Monthly Total'!U10/'MCAC Monthly Total'!U15</f>
        <v>0.29938524590163934</v>
      </c>
      <c r="V10" s="19">
        <f>'MCAC Monthly Total'!V10/'MCAC Monthly Total'!V15</f>
        <v>1.9029495718363463E-4</v>
      </c>
      <c r="W10" s="19">
        <f>'MCAC Monthly Total'!W10/'MCAC Monthly Total'!W15</f>
        <v>0.47111054734572205</v>
      </c>
      <c r="X10" s="19">
        <f>'MCAC Monthly Total'!X10/'MCAC Monthly Total'!X15</f>
        <v>0</v>
      </c>
      <c r="Y10" s="19">
        <f>'MCAC Monthly Total'!Y10/'MCAC Monthly Total'!Y15</f>
        <v>0.4708138048572646</v>
      </c>
      <c r="Z10" s="19">
        <f>'MCAC Monthly Total'!Z10/'MCAC Monthly Total'!Z15</f>
        <v>7.3389109056216055E-5</v>
      </c>
      <c r="AA10" s="19">
        <f>'MCAC Monthly Total'!AA10/'MCAC Monthly Total'!AA15</f>
        <v>0.25327446651949964</v>
      </c>
    </row>
    <row r="11" spans="1:27" x14ac:dyDescent="0.2">
      <c r="A11" s="17">
        <v>27</v>
      </c>
      <c r="B11" s="19">
        <f>'MCAC Monthly Total'!B11/'MCAC Monthly Total'!B15</f>
        <v>0.18108619966205106</v>
      </c>
      <c r="C11" s="19">
        <f>'MCAC Monthly Total'!C11/'MCAC Monthly Total'!C15</f>
        <v>3.3889175535383204E-2</v>
      </c>
      <c r="D11" s="19">
        <f>'MCAC Monthly Total'!D11/'MCAC Monthly Total'!D15</f>
        <v>0.28555464501229233</v>
      </c>
      <c r="E11" s="19">
        <f>'MCAC Monthly Total'!E11/'MCAC Monthly Total'!E15</f>
        <v>2.616084072445405E-2</v>
      </c>
      <c r="F11" s="19">
        <f>'MCAC Monthly Total'!F11/'MCAC Monthly Total'!F15</f>
        <v>0.23664596273291927</v>
      </c>
      <c r="G11" s="19">
        <f>'MCAC Monthly Total'!G11/'MCAC Monthly Total'!G15</f>
        <v>6.852397951264938E-2</v>
      </c>
      <c r="H11" s="19">
        <f>'MCAC Monthly Total'!H11/'MCAC Monthly Total'!H15</f>
        <v>0.25727513227513227</v>
      </c>
      <c r="I11" s="19">
        <f>'MCAC Monthly Total'!I11/'MCAC Monthly Total'!I15</f>
        <v>9.1023019589736825E-2</v>
      </c>
      <c r="J11" s="19">
        <f>'MCAC Monthly Total'!J11/'MCAC Monthly Total'!J15</f>
        <v>0.13845747141629766</v>
      </c>
      <c r="K11" s="19">
        <f>'MCAC Monthly Total'!K11/'MCAC Monthly Total'!K15</f>
        <v>3.6285525446133511E-2</v>
      </c>
      <c r="L11" s="19">
        <f>'MCAC Monthly Total'!L11/'MCAC Monthly Total'!L15</f>
        <v>0.25200721976722473</v>
      </c>
      <c r="M11" s="19">
        <f>'MCAC Monthly Total'!M11/'MCAC Monthly Total'!M15</f>
        <v>5.2146283720640459E-2</v>
      </c>
      <c r="N11" s="19">
        <f>'MCAC Monthly Total'!N11/'MCAC Monthly Total'!N15</f>
        <v>7.6019488753921116E-2</v>
      </c>
      <c r="O11" s="19">
        <f>'MCAC Monthly Total'!O11/'MCAC Monthly Total'!O15</f>
        <v>2.8409846972721225E-2</v>
      </c>
      <c r="P11" s="19">
        <f>'MCAC Monthly Total'!P11/'MCAC Monthly Total'!P15</f>
        <v>0.13932387929296325</v>
      </c>
      <c r="Q11" s="19">
        <f>'MCAC Monthly Total'!Q11/'MCAC Monthly Total'!Q15</f>
        <v>1.0065762984834251E-2</v>
      </c>
      <c r="R11" s="19">
        <f>'MCAC Monthly Total'!R11/'MCAC Monthly Total'!R15</f>
        <v>0.12767987785482537</v>
      </c>
      <c r="S11" s="19">
        <f>'MCAC Monthly Total'!S11/'MCAC Monthly Total'!S15</f>
        <v>1.7819639788709985E-3</v>
      </c>
      <c r="T11" s="19">
        <f>'MCAC Monthly Total'!T11/'MCAC Monthly Total'!T15</f>
        <v>6.3262662758197558E-2</v>
      </c>
      <c r="U11" s="19">
        <f>'MCAC Monthly Total'!U11/'MCAC Monthly Total'!U15</f>
        <v>1.0245901639344263E-3</v>
      </c>
      <c r="V11" s="19">
        <f>'MCAC Monthly Total'!V11/'MCAC Monthly Total'!V15</f>
        <v>0.17405645417063115</v>
      </c>
      <c r="W11" s="19">
        <f>'MCAC Monthly Total'!W11/'MCAC Monthly Total'!W15</f>
        <v>5.7081245639627068E-4</v>
      </c>
      <c r="X11" s="19">
        <f>'MCAC Monthly Total'!X11/'MCAC Monthly Total'!X15</f>
        <v>0.20672531214528944</v>
      </c>
      <c r="Y11" s="19">
        <f>'MCAC Monthly Total'!Y11/'MCAC Monthly Total'!Y15</f>
        <v>6.3911376224968044E-4</v>
      </c>
      <c r="Z11" s="19">
        <f>'MCAC Monthly Total'!Z11/'MCAC Monthly Total'!Z15</f>
        <v>0.23601937472479084</v>
      </c>
      <c r="AA11" s="19">
        <f>'MCAC Monthly Total'!AA11/'MCAC Monthly Total'!AA15</f>
        <v>9.8528329654157462E-2</v>
      </c>
    </row>
    <row r="12" spans="1:27" x14ac:dyDescent="0.2">
      <c r="A12" s="17" t="s">
        <v>17</v>
      </c>
      <c r="B12" s="19">
        <f>'MCAC Monthly Total'!B12/'MCAC Monthly Total'!B15</f>
        <v>7.1281144036561994E-2</v>
      </c>
      <c r="C12" s="19">
        <f>'MCAC Monthly Total'!C12/'MCAC Monthly Total'!C15</f>
        <v>0.18051358231888823</v>
      </c>
      <c r="D12" s="19">
        <f>'MCAC Monthly Total'!D12/'MCAC Monthly Total'!D15</f>
        <v>9.0218282053192281E-2</v>
      </c>
      <c r="E12" s="19">
        <f>'MCAC Monthly Total'!E12/'MCAC Monthly Total'!E15</f>
        <v>0.35790415144965343</v>
      </c>
      <c r="F12" s="19">
        <f>'MCAC Monthly Total'!F12/'MCAC Monthly Total'!F15</f>
        <v>0.13229813664596274</v>
      </c>
      <c r="G12" s="19">
        <f>'MCAC Monthly Total'!G12/'MCAC Monthly Total'!G15</f>
        <v>0.3069998447927984</v>
      </c>
      <c r="H12" s="19">
        <f>'MCAC Monthly Total'!H12/'MCAC Monthly Total'!H15</f>
        <v>0.18458994708994708</v>
      </c>
      <c r="I12" s="19">
        <f>'MCAC Monthly Total'!I12/'MCAC Monthly Total'!I15</f>
        <v>0.35353868478332562</v>
      </c>
      <c r="J12" s="19">
        <f>'MCAC Monthly Total'!J12/'MCAC Monthly Total'!J15</f>
        <v>9.8208974952085124E-2</v>
      </c>
      <c r="K12" s="19">
        <f>'MCAC Monthly Total'!K12/'MCAC Monthly Total'!K15</f>
        <v>0.16966292134831459</v>
      </c>
      <c r="L12" s="19">
        <f>'MCAC Monthly Total'!L12/'MCAC Monthly Total'!L15</f>
        <v>0.10599365158399203</v>
      </c>
      <c r="M12" s="19">
        <f>'MCAC Monthly Total'!M12/'MCAC Monthly Total'!M15</f>
        <v>0.28982617905426455</v>
      </c>
      <c r="N12" s="19">
        <f>'MCAC Monthly Total'!N12/'MCAC Monthly Total'!N15</f>
        <v>6.5073750250283655E-2</v>
      </c>
      <c r="O12" s="19">
        <f>'MCAC Monthly Total'!O12/'MCAC Monthly Total'!O15</f>
        <v>8.423153692614771E-2</v>
      </c>
      <c r="P12" s="19">
        <f>'MCAC Monthly Total'!P12/'MCAC Monthly Total'!P15</f>
        <v>4.5769204919685461E-2</v>
      </c>
      <c r="Q12" s="19">
        <f>'MCAC Monthly Total'!Q12/'MCAC Monthly Total'!Q15</f>
        <v>0.11421285733458596</v>
      </c>
      <c r="R12" s="19">
        <f>'MCAC Monthly Total'!R12/'MCAC Monthly Total'!R15</f>
        <v>2.0421146383357718E-2</v>
      </c>
      <c r="S12" s="19">
        <f>'MCAC Monthly Total'!S12/'MCAC Monthly Total'!S15</f>
        <v>0.12830140647871188</v>
      </c>
      <c r="T12" s="19">
        <f>'MCAC Monthly Total'!T12/'MCAC Monthly Total'!T15</f>
        <v>0</v>
      </c>
      <c r="U12" s="19">
        <f>'MCAC Monthly Total'!U12/'MCAC Monthly Total'!U15</f>
        <v>0</v>
      </c>
      <c r="V12" s="19">
        <f>'MCAC Monthly Total'!V12/'MCAC Monthly Total'!V15</f>
        <v>0</v>
      </c>
      <c r="W12" s="19">
        <f>'MCAC Monthly Total'!W12/'MCAC Monthly Total'!W15</f>
        <v>0</v>
      </c>
      <c r="X12" s="19">
        <f>'MCAC Monthly Total'!X12/'MCAC Monthly Total'!X15</f>
        <v>8.9387060158910327E-3</v>
      </c>
      <c r="Y12" s="19">
        <f>'MCAC Monthly Total'!Y12/'MCAC Monthly Total'!Y15</f>
        <v>0.13740945888368131</v>
      </c>
      <c r="Z12" s="19">
        <f>'MCAC Monthly Total'!Z12/'MCAC Monthly Total'!Z15</f>
        <v>0.11544106854542786</v>
      </c>
      <c r="AA12" s="19">
        <f>'MCAC Monthly Total'!AA12/'MCAC Monthly Total'!AA15</f>
        <v>0.26350257542310523</v>
      </c>
    </row>
    <row r="13" spans="1:27" x14ac:dyDescent="0.2">
      <c r="A13" s="17">
        <v>32</v>
      </c>
      <c r="B13" s="19">
        <f>'MCAC Monthly Total'!B13/'MCAC Monthly Total'!B15</f>
        <v>1.5099967112351013E-2</v>
      </c>
      <c r="C13" s="19">
        <f>'MCAC Monthly Total'!C13/'MCAC Monthly Total'!C15</f>
        <v>0</v>
      </c>
      <c r="D13" s="19">
        <f>'MCAC Monthly Total'!D13/'MCAC Monthly Total'!D15</f>
        <v>1.6389778737987037E-2</v>
      </c>
      <c r="E13" s="19">
        <f>'MCAC Monthly Total'!E13/'MCAC Monthly Total'!E15</f>
        <v>0</v>
      </c>
      <c r="F13" s="19">
        <f>'MCAC Monthly Total'!F13/'MCAC Monthly Total'!F15</f>
        <v>2.2282608695652174E-2</v>
      </c>
      <c r="G13" s="19">
        <f>'MCAC Monthly Total'!G13/'MCAC Monthly Total'!G15</f>
        <v>0</v>
      </c>
      <c r="H13" s="19">
        <f>'MCAC Monthly Total'!H13/'MCAC Monthly Total'!H15</f>
        <v>3.6441798941798942E-2</v>
      </c>
      <c r="I13" s="19">
        <f>'MCAC Monthly Total'!I13/'MCAC Monthly Total'!I15</f>
        <v>0</v>
      </c>
      <c r="J13" s="19">
        <f>'MCAC Monthly Total'!J13/'MCAC Monthly Total'!J15</f>
        <v>1.81085189346375E-2</v>
      </c>
      <c r="K13" s="19">
        <f>'MCAC Monthly Total'!K13/'MCAC Monthly Total'!K15</f>
        <v>0</v>
      </c>
      <c r="L13" s="19">
        <f>'MCAC Monthly Total'!L13/'MCAC Monthly Total'!L15</f>
        <v>3.2862388747121427E-2</v>
      </c>
      <c r="M13" s="19">
        <f>'MCAC Monthly Total'!M13/'MCAC Monthly Total'!M15</f>
        <v>0</v>
      </c>
      <c r="N13" s="19">
        <f>'MCAC Monthly Total'!N13/'MCAC Monthly Total'!N15</f>
        <v>8.6765000333711532E-3</v>
      </c>
      <c r="O13" s="19">
        <f>'MCAC Monthly Total'!O13/'MCAC Monthly Total'!O15</f>
        <v>0</v>
      </c>
      <c r="P13" s="19">
        <f>'MCAC Monthly Total'!P13/'MCAC Monthly Total'!P15</f>
        <v>7.7962228644398142E-3</v>
      </c>
      <c r="Q13" s="19">
        <f>'MCAC Monthly Total'!Q13/'MCAC Monthly Total'!Q15</f>
        <v>0</v>
      </c>
      <c r="R13" s="19">
        <f>'MCAC Monthly Total'!R13/'MCAC Monthly Total'!R15</f>
        <v>8.8428017049430631E-3</v>
      </c>
      <c r="S13" s="19">
        <f>'MCAC Monthly Total'!S13/'MCAC Monthly Total'!S15</f>
        <v>0</v>
      </c>
      <c r="T13" s="19">
        <f>'MCAC Monthly Total'!T13/'MCAC Monthly Total'!T15</f>
        <v>0</v>
      </c>
      <c r="U13" s="19">
        <f>'MCAC Monthly Total'!U13/'MCAC Monthly Total'!U15</f>
        <v>0</v>
      </c>
      <c r="V13" s="19">
        <f>'MCAC Monthly Total'!V13/'MCAC Monthly Total'!V15</f>
        <v>0</v>
      </c>
      <c r="W13" s="19">
        <f>'MCAC Monthly Total'!W13/'MCAC Monthly Total'!W15</f>
        <v>0</v>
      </c>
      <c r="X13" s="19">
        <f>'MCAC Monthly Total'!X13/'MCAC Monthly Total'!X15</f>
        <v>7.3779795686719635E-3</v>
      </c>
      <c r="Y13" s="19">
        <f>'MCAC Monthly Total'!Y13/'MCAC Monthly Total'!Y15</f>
        <v>0</v>
      </c>
      <c r="Z13" s="19">
        <f>'MCAC Monthly Total'!Z13/'MCAC Monthly Total'!Z15</f>
        <v>2.3044180243651843E-2</v>
      </c>
      <c r="AA13" s="19">
        <f>'MCAC Monthly Total'!AA13/'MCAC Monthly Total'!AA15</f>
        <v>0</v>
      </c>
    </row>
    <row r="14" spans="1:27" x14ac:dyDescent="0.2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x14ac:dyDescent="0.2">
      <c r="A15" s="17" t="s">
        <v>18</v>
      </c>
      <c r="B15" s="19">
        <f t="shared" ref="B15:E15" si="0">SUM(B4:B13)</f>
        <v>1.0000000000000002</v>
      </c>
      <c r="C15" s="19">
        <f t="shared" si="0"/>
        <v>1</v>
      </c>
      <c r="D15" s="19">
        <f t="shared" si="0"/>
        <v>1</v>
      </c>
      <c r="E15" s="19">
        <f t="shared" si="0"/>
        <v>1</v>
      </c>
      <c r="F15" s="19">
        <f t="shared" ref="F15:G15" si="1">SUM(F4:F13)</f>
        <v>1.0000000000000002</v>
      </c>
      <c r="G15" s="19">
        <f t="shared" si="1"/>
        <v>1</v>
      </c>
      <c r="H15" s="19">
        <f t="shared" ref="H15:K15" si="2">SUM(H4:H13)</f>
        <v>0.99999999999999978</v>
      </c>
      <c r="I15" s="19">
        <f t="shared" si="2"/>
        <v>0.99999999999999989</v>
      </c>
      <c r="J15" s="19">
        <f t="shared" si="2"/>
        <v>1</v>
      </c>
      <c r="K15" s="19">
        <f t="shared" si="2"/>
        <v>1.0000000000000002</v>
      </c>
      <c r="L15" s="19">
        <f t="shared" ref="L15:O15" si="3">SUM(L4:L13)</f>
        <v>1</v>
      </c>
      <c r="M15" s="19">
        <f t="shared" si="3"/>
        <v>1</v>
      </c>
      <c r="N15" s="19">
        <f t="shared" si="3"/>
        <v>1</v>
      </c>
      <c r="O15" s="19">
        <f t="shared" si="3"/>
        <v>1</v>
      </c>
      <c r="P15" s="19">
        <f t="shared" ref="P15:S15" si="4">SUM(P4:P13)</f>
        <v>1</v>
      </c>
      <c r="Q15" s="19">
        <f t="shared" si="4"/>
        <v>1</v>
      </c>
      <c r="R15" s="19">
        <f t="shared" si="4"/>
        <v>1</v>
      </c>
      <c r="S15" s="19">
        <f t="shared" si="4"/>
        <v>0.99999999999999989</v>
      </c>
      <c r="T15" s="19">
        <f t="shared" ref="T15:W15" si="5">SUM(T4:T13)</f>
        <v>1</v>
      </c>
      <c r="U15" s="19">
        <f t="shared" si="5"/>
        <v>1.0000000000000002</v>
      </c>
      <c r="V15" s="19">
        <f t="shared" si="5"/>
        <v>1</v>
      </c>
      <c r="W15" s="19">
        <f t="shared" si="5"/>
        <v>0.99999999999999989</v>
      </c>
      <c r="X15" s="19">
        <f t="shared" ref="X15:AA15" si="6">SUM(X4:X13)</f>
        <v>1</v>
      </c>
      <c r="Y15" s="19">
        <f t="shared" si="6"/>
        <v>1</v>
      </c>
      <c r="Z15" s="19">
        <f t="shared" si="6"/>
        <v>1</v>
      </c>
      <c r="AA15" s="19">
        <f t="shared" si="6"/>
        <v>1</v>
      </c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2020-12-14T21:36:06Z</cp:lastPrinted>
  <dcterms:created xsi:type="dcterms:W3CDTF">2020-10-11T12:41:05Z</dcterms:created>
  <dcterms:modified xsi:type="dcterms:W3CDTF">2024-01-05T20:21:58Z</dcterms:modified>
</cp:coreProperties>
</file>